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325" activeTab="2"/>
  </bookViews>
  <sheets>
    <sheet name="1970" sheetId="1" r:id="rId1"/>
    <sheet name="1983" sheetId="2" r:id="rId2"/>
    <sheet name="1987" sheetId="3" r:id="rId3"/>
  </sheets>
  <definedNames/>
  <calcPr fullCalcOnLoad="1"/>
</workbook>
</file>

<file path=xl/sharedStrings.xml><?xml version="1.0" encoding="utf-8"?>
<sst xmlns="http://schemas.openxmlformats.org/spreadsheetml/2006/main" count="356" uniqueCount="109">
  <si>
    <t>Владивосток</t>
  </si>
  <si>
    <t>еж</t>
  </si>
  <si>
    <t>Большекаменск</t>
  </si>
  <si>
    <t>Находка</t>
  </si>
  <si>
    <t>Славянка</t>
  </si>
  <si>
    <t>Попов</t>
  </si>
  <si>
    <t>Рейнике</t>
  </si>
  <si>
    <t>1.04-15.09</t>
  </si>
  <si>
    <t>рейс 1</t>
  </si>
  <si>
    <t>рейс 2</t>
  </si>
  <si>
    <t>Перевозная</t>
  </si>
  <si>
    <t>Сидими</t>
  </si>
  <si>
    <t>Нерпа</t>
  </si>
  <si>
    <t>Наездник</t>
  </si>
  <si>
    <t>15.04-15.09</t>
  </si>
  <si>
    <t>15.04-15.11</t>
  </si>
  <si>
    <t>рейс 3</t>
  </si>
  <si>
    <t>кр.пт</t>
  </si>
  <si>
    <t>пт</t>
  </si>
  <si>
    <t>Теплоход на о-в Попова - о-в Рейнике</t>
  </si>
  <si>
    <t>Теплоход в Большекаменск</t>
  </si>
  <si>
    <t>Сидими - Безверхово</t>
  </si>
  <si>
    <t>Наездник - пос. Рыбак</t>
  </si>
  <si>
    <t>Теплоход на мыс Песчаный</t>
  </si>
  <si>
    <t>Спортивная Гавань</t>
  </si>
  <si>
    <t>Мыс Песчаный</t>
  </si>
  <si>
    <t>1.05-1.10</t>
  </si>
  <si>
    <t>Теплоходы в Славянку (паромов и СПК еще не было)</t>
  </si>
  <si>
    <t>выходные дни</t>
  </si>
  <si>
    <t>рабочие дни</t>
  </si>
  <si>
    <t>Мальцевкая переправа</t>
  </si>
  <si>
    <t>36 причал</t>
  </si>
  <si>
    <t>44 причал</t>
  </si>
  <si>
    <t>Чуркинская переправа</t>
  </si>
  <si>
    <t>46 причал</t>
  </si>
  <si>
    <t>Безверхово</t>
  </si>
  <si>
    <t>тип судна</t>
  </si>
  <si>
    <t>период работы</t>
  </si>
  <si>
    <t>дни следования</t>
  </si>
  <si>
    <t>СПК "Комета"</t>
  </si>
  <si>
    <t>16.04-15.11</t>
  </si>
  <si>
    <t>№ рейса</t>
  </si>
  <si>
    <t>теплоход</t>
  </si>
  <si>
    <t>1.04-15.12</t>
  </si>
  <si>
    <t>паром</t>
  </si>
  <si>
    <t>круглогодично</t>
  </si>
  <si>
    <t>пн-чт</t>
  </si>
  <si>
    <t>сб</t>
  </si>
  <si>
    <t>вс</t>
  </si>
  <si>
    <t>Владивосток - Славянка</t>
  </si>
  <si>
    <t>Владивосток - о-в Попова - о-в Рейнике</t>
  </si>
  <si>
    <t>о-в Попова</t>
  </si>
  <si>
    <t>о-в Рейнике</t>
  </si>
  <si>
    <t>пт-вс</t>
  </si>
  <si>
    <t>Спортивная Гавань -  мыс Песчаный</t>
  </si>
  <si>
    <t>1.05-30.09</t>
  </si>
  <si>
    <t>Владивосток  -  мыс Песчаный</t>
  </si>
  <si>
    <t>1.10 - 15.11</t>
  </si>
  <si>
    <t>36 причал - бухта Диомид</t>
  </si>
  <si>
    <t>бухта Диомид</t>
  </si>
  <si>
    <t>Змеинка</t>
  </si>
  <si>
    <t>Калининская переправа</t>
  </si>
  <si>
    <t>Большой Камень</t>
  </si>
  <si>
    <t>Владивосток - Большой Камень - бух. Южная - бух. Подъяпольского</t>
  </si>
  <si>
    <t>р/к Новый Мир</t>
  </si>
  <si>
    <t>бух. Подъяпольского</t>
  </si>
  <si>
    <t>1.04-30.04 и 1.10-15.11</t>
  </si>
  <si>
    <t>вт-чт</t>
  </si>
  <si>
    <t>пн,пт-вс</t>
  </si>
  <si>
    <t>Владивосток - Находка</t>
  </si>
  <si>
    <t>Владивосток - остров Русский</t>
  </si>
  <si>
    <t>Поспелов</t>
  </si>
  <si>
    <t>Канал / о-в Елены</t>
  </si>
  <si>
    <t>Подножье</t>
  </si>
  <si>
    <t>Церковная</t>
  </si>
  <si>
    <t>Минка</t>
  </si>
  <si>
    <t>Экипажная</t>
  </si>
  <si>
    <t xml:space="preserve">Канал </t>
  </si>
  <si>
    <t>1.04-1.12</t>
  </si>
  <si>
    <t>Мелководная</t>
  </si>
  <si>
    <t>катер</t>
  </si>
  <si>
    <t>2. Катер рейса №5 при наличии пассажиров заходит на Елену и Минку</t>
  </si>
  <si>
    <t>3. В выходные дни рейс катера №5 переносится на 23.00</t>
  </si>
  <si>
    <t>4. Паром заходит на о-в Елены при наличии заявок на перевозку автомашин</t>
  </si>
  <si>
    <t>паром "Приморец"</t>
  </si>
  <si>
    <t>1.09-31.12</t>
  </si>
  <si>
    <t>5. При работе парома "Приморец" рейс №6 при отсутствии автомашин может быть заменен на катер</t>
  </si>
  <si>
    <t xml:space="preserve">6. При работе парома "Приморец" рейс №3 выполняется только по рабочим дням лишь при наличии не менее 12 автомашин </t>
  </si>
  <si>
    <t>Расписание движения пассажирских судов портофлота на летнюю навигацию 1983 года</t>
  </si>
  <si>
    <t>Расписание движения пассажирских судов портофлота на летнюю навигацию 1987 года</t>
  </si>
  <si>
    <t>1. По средам и пятницам доп. Рейс парома из Подножье в 5.40</t>
  </si>
  <si>
    <t>до появления льда в бух.Новик</t>
  </si>
  <si>
    <t>раб</t>
  </si>
  <si>
    <t>2. Заходы катеров всех типов на мыс Поспелова предусмотрены при приведение пирса в надлежащее эксплуатационное состояние</t>
  </si>
  <si>
    <t>паром типа "Уссурийский залив"</t>
  </si>
  <si>
    <t>1. Работа катера в бух. Новик осуществляется только до появления льда</t>
  </si>
  <si>
    <t>3. Заходы парома типа "Приморец" на Канл будут осуществляться при силе ветра не более 12 м/сек</t>
  </si>
  <si>
    <t>4. Паромы будут ходить вокург о-ва Елены ввиду несоответствия Канала требованиям безопасности мореплавания</t>
  </si>
  <si>
    <t>5. При ветрах южных направлений заходы парома будут осуществляться только на Елену, а не Канал</t>
  </si>
  <si>
    <t>Владивосток - Дунай (Темп, Шкотово-23)</t>
  </si>
  <si>
    <t>по 15.11</t>
  </si>
  <si>
    <t>Расписание вступает в силу с готовностью пирса и пассажирского павильона в п. Дунай</t>
  </si>
  <si>
    <t>1.10-15.11</t>
  </si>
  <si>
    <t>по 30.09</t>
  </si>
  <si>
    <t>по 10.12</t>
  </si>
  <si>
    <t>СПК "Колхида"</t>
  </si>
  <si>
    <t>по 20.12</t>
  </si>
  <si>
    <t>при зыби южных направлений заход в бух. Подъяпольского не выполняется</t>
  </si>
  <si>
    <t>при неблагоприятных погодных условиях заход в бух. Подъяпольского не выполняется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</si>
</sst>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20" fontId="1" fillId="2" borderId="12" xfId="0" applyNumberFormat="1" applyFont="1" applyFill="1" applyBorder="1" applyAlignment="1">
      <alignment horizontal="center" vertical="center"/>
    </xf>
    <xf numFmtId="20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20" fontId="1" fillId="2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 vertical="center"/>
    </xf>
    <xf numFmtId="20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20" fontId="1" fillId="0" borderId="8" xfId="0" applyNumberFormat="1" applyFont="1" applyBorder="1" applyAlignment="1">
      <alignment horizontal="left" vertical="center"/>
    </xf>
    <xf numFmtId="20" fontId="1" fillId="0" borderId="9" xfId="0" applyNumberFormat="1" applyFont="1" applyBorder="1" applyAlignment="1">
      <alignment horizontal="left" vertical="center"/>
    </xf>
    <xf numFmtId="20" fontId="1" fillId="0" borderId="10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20" fontId="1" fillId="0" borderId="11" xfId="0" applyNumberFormat="1" applyFont="1" applyBorder="1" applyAlignment="1">
      <alignment horizontal="left" vertical="center"/>
    </xf>
    <xf numFmtId="20" fontId="1" fillId="0" borderId="12" xfId="0" applyNumberFormat="1" applyFont="1" applyBorder="1" applyAlignment="1">
      <alignment horizontal="left" vertical="center"/>
    </xf>
    <xf numFmtId="20" fontId="1" fillId="0" borderId="13" xfId="0" applyNumberFormat="1" applyFont="1" applyBorder="1" applyAlignment="1">
      <alignment horizontal="left" vertical="center"/>
    </xf>
    <xf numFmtId="20" fontId="1" fillId="2" borderId="13" xfId="0" applyNumberFormat="1" applyFont="1" applyFill="1" applyBorder="1" applyAlignment="1">
      <alignment horizontal="left" vertical="center"/>
    </xf>
    <xf numFmtId="20" fontId="1" fillId="0" borderId="4" xfId="0" applyNumberFormat="1" applyFont="1" applyBorder="1" applyAlignment="1">
      <alignment horizontal="left" vertical="center"/>
    </xf>
    <xf numFmtId="20" fontId="1" fillId="0" borderId="5" xfId="0" applyNumberFormat="1" applyFont="1" applyBorder="1" applyAlignment="1">
      <alignment horizontal="left" vertical="center"/>
    </xf>
    <xf numFmtId="20" fontId="1" fillId="0" borderId="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20" fontId="1" fillId="3" borderId="8" xfId="0" applyNumberFormat="1" applyFont="1" applyFill="1" applyBorder="1" applyAlignment="1">
      <alignment horizontal="left" vertical="center"/>
    </xf>
    <xf numFmtId="20" fontId="1" fillId="3" borderId="19" xfId="0" applyNumberFormat="1" applyFont="1" applyFill="1" applyBorder="1" applyAlignment="1">
      <alignment horizontal="left" vertical="center"/>
    </xf>
    <xf numFmtId="20" fontId="1" fillId="3" borderId="9" xfId="0" applyNumberFormat="1" applyFont="1" applyFill="1" applyBorder="1" applyAlignment="1">
      <alignment horizontal="left" vertical="center"/>
    </xf>
    <xf numFmtId="20" fontId="1" fillId="0" borderId="19" xfId="0" applyNumberFormat="1" applyFont="1" applyBorder="1" applyAlignment="1">
      <alignment horizontal="left" vertical="center"/>
    </xf>
    <xf numFmtId="20" fontId="1" fillId="0" borderId="25" xfId="0" applyNumberFormat="1" applyFont="1" applyBorder="1" applyAlignment="1">
      <alignment horizontal="left" vertical="center"/>
    </xf>
    <xf numFmtId="20" fontId="1" fillId="0" borderId="20" xfId="0" applyNumberFormat="1" applyFont="1" applyBorder="1" applyAlignment="1">
      <alignment horizontal="left" vertical="center"/>
    </xf>
    <xf numFmtId="20" fontId="1" fillId="2" borderId="11" xfId="0" applyNumberFormat="1" applyFont="1" applyFill="1" applyBorder="1" applyAlignment="1">
      <alignment horizontal="left" vertical="center"/>
    </xf>
    <xf numFmtId="20" fontId="1" fillId="2" borderId="20" xfId="0" applyNumberFormat="1" applyFont="1" applyFill="1" applyBorder="1" applyAlignment="1">
      <alignment horizontal="left" vertical="center"/>
    </xf>
    <xf numFmtId="20" fontId="1" fillId="2" borderId="12" xfId="0" applyNumberFormat="1" applyFont="1" applyFill="1" applyBorder="1" applyAlignment="1">
      <alignment horizontal="left" vertical="center"/>
    </xf>
    <xf numFmtId="20" fontId="1" fillId="2" borderId="26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20" fontId="1" fillId="3" borderId="11" xfId="0" applyNumberFormat="1" applyFont="1" applyFill="1" applyBorder="1" applyAlignment="1">
      <alignment horizontal="left" vertical="center"/>
    </xf>
    <xf numFmtId="20" fontId="1" fillId="3" borderId="20" xfId="0" applyNumberFormat="1" applyFont="1" applyFill="1" applyBorder="1" applyAlignment="1">
      <alignment horizontal="left" vertical="center"/>
    </xf>
    <xf numFmtId="20" fontId="1" fillId="3" borderId="12" xfId="0" applyNumberFormat="1" applyFont="1" applyFill="1" applyBorder="1" applyAlignment="1">
      <alignment horizontal="left" vertical="center"/>
    </xf>
    <xf numFmtId="20" fontId="1" fillId="0" borderId="11" xfId="0" applyNumberFormat="1" applyFont="1" applyFill="1" applyBorder="1" applyAlignment="1">
      <alignment horizontal="left" vertical="center"/>
    </xf>
    <xf numFmtId="20" fontId="1" fillId="0" borderId="20" xfId="0" applyNumberFormat="1" applyFont="1" applyFill="1" applyBorder="1" applyAlignment="1">
      <alignment horizontal="left" vertical="center"/>
    </xf>
    <xf numFmtId="20" fontId="1" fillId="0" borderId="26" xfId="0" applyNumberFormat="1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20" fontId="1" fillId="0" borderId="17" xfId="0" applyNumberFormat="1" applyFont="1" applyBorder="1" applyAlignment="1">
      <alignment horizontal="left" vertical="center"/>
    </xf>
    <xf numFmtId="20" fontId="1" fillId="0" borderId="24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0" fontId="1" fillId="0" borderId="21" xfId="0" applyNumberFormat="1" applyFont="1" applyBorder="1" applyAlignment="1">
      <alignment horizontal="left" vertical="center"/>
    </xf>
    <xf numFmtId="20" fontId="1" fillId="0" borderId="22" xfId="0" applyNumberFormat="1" applyFont="1" applyBorder="1" applyAlignment="1">
      <alignment horizontal="left" vertical="center"/>
    </xf>
    <xf numFmtId="0" fontId="1" fillId="2" borderId="20" xfId="0" applyFont="1" applyFill="1" applyBorder="1" applyAlignment="1">
      <alignment horizontal="left"/>
    </xf>
    <xf numFmtId="20" fontId="1" fillId="0" borderId="26" xfId="0" applyNumberFormat="1" applyFont="1" applyBorder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20" fontId="1" fillId="0" borderId="8" xfId="0" applyNumberFormat="1" applyFont="1" applyFill="1" applyBorder="1" applyAlignment="1">
      <alignment horizontal="left" vertical="center"/>
    </xf>
    <xf numFmtId="20" fontId="1" fillId="0" borderId="19" xfId="0" applyNumberFormat="1" applyFont="1" applyFill="1" applyBorder="1" applyAlignment="1">
      <alignment horizontal="left" vertical="center"/>
    </xf>
    <xf numFmtId="20" fontId="1" fillId="0" borderId="9" xfId="0" applyNumberFormat="1" applyFont="1" applyFill="1" applyBorder="1" applyAlignment="1">
      <alignment horizontal="left" vertical="center"/>
    </xf>
    <xf numFmtId="20" fontId="1" fillId="0" borderId="10" xfId="0" applyNumberFormat="1" applyFont="1" applyFill="1" applyBorder="1" applyAlignment="1">
      <alignment horizontal="left" vertical="center"/>
    </xf>
    <xf numFmtId="20" fontId="1" fillId="0" borderId="25" xfId="0" applyNumberFormat="1" applyFont="1" applyFill="1" applyBorder="1" applyAlignment="1">
      <alignment horizontal="left" vertical="center"/>
    </xf>
    <xf numFmtId="20" fontId="1" fillId="0" borderId="12" xfId="0" applyNumberFormat="1" applyFont="1" applyFill="1" applyBorder="1" applyAlignment="1">
      <alignment horizontal="left" vertical="center"/>
    </xf>
    <xf numFmtId="20" fontId="1" fillId="0" borderId="13" xfId="0" applyNumberFormat="1" applyFont="1" applyFill="1" applyBorder="1" applyAlignment="1">
      <alignment horizontal="left" vertical="center"/>
    </xf>
    <xf numFmtId="20" fontId="1" fillId="0" borderId="4" xfId="0" applyNumberFormat="1" applyFont="1" applyFill="1" applyBorder="1" applyAlignment="1">
      <alignment horizontal="left" vertical="center"/>
    </xf>
    <xf numFmtId="20" fontId="1" fillId="0" borderId="17" xfId="0" applyNumberFormat="1" applyFont="1" applyFill="1" applyBorder="1" applyAlignment="1">
      <alignment horizontal="left" vertical="center"/>
    </xf>
    <xf numFmtId="20" fontId="1" fillId="0" borderId="5" xfId="0" applyNumberFormat="1" applyFont="1" applyFill="1" applyBorder="1" applyAlignment="1">
      <alignment horizontal="left" vertical="center"/>
    </xf>
    <xf numFmtId="20" fontId="1" fillId="0" borderId="6" xfId="0" applyNumberFormat="1" applyFont="1" applyFill="1" applyBorder="1" applyAlignment="1">
      <alignment horizontal="left" vertical="center"/>
    </xf>
    <xf numFmtId="20" fontId="1" fillId="0" borderId="24" xfId="0" applyNumberFormat="1" applyFont="1" applyFill="1" applyBorder="1" applyAlignment="1">
      <alignment horizontal="left" vertical="center"/>
    </xf>
    <xf numFmtId="20" fontId="1" fillId="0" borderId="27" xfId="0" applyNumberFormat="1" applyFont="1" applyFill="1" applyBorder="1" applyAlignment="1">
      <alignment horizontal="left" vertical="center"/>
    </xf>
    <xf numFmtId="20" fontId="1" fillId="0" borderId="28" xfId="0" applyNumberFormat="1" applyFont="1" applyFill="1" applyBorder="1" applyAlignment="1">
      <alignment horizontal="left" vertical="center"/>
    </xf>
    <xf numFmtId="20" fontId="1" fillId="0" borderId="29" xfId="0" applyNumberFormat="1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20" fontId="1" fillId="0" borderId="2" xfId="0" applyNumberFormat="1" applyFont="1" applyFill="1" applyBorder="1" applyAlignment="1">
      <alignment horizontal="left" vertical="center"/>
    </xf>
    <xf numFmtId="20" fontId="1" fillId="0" borderId="21" xfId="0" applyNumberFormat="1" applyFont="1" applyFill="1" applyBorder="1" applyAlignment="1">
      <alignment horizontal="left" vertical="center"/>
    </xf>
    <xf numFmtId="20" fontId="1" fillId="0" borderId="22" xfId="0" applyNumberFormat="1" applyFont="1" applyFill="1" applyBorder="1" applyAlignment="1">
      <alignment horizontal="left" vertical="center"/>
    </xf>
    <xf numFmtId="20" fontId="1" fillId="0" borderId="31" xfId="0" applyNumberFormat="1" applyFont="1" applyFill="1" applyBorder="1" applyAlignment="1">
      <alignment horizontal="left" vertical="center"/>
    </xf>
    <xf numFmtId="20" fontId="1" fillId="2" borderId="28" xfId="0" applyNumberFormat="1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left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2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20" fontId="1" fillId="0" borderId="2" xfId="0" applyNumberFormat="1" applyFont="1" applyBorder="1" applyAlignment="1">
      <alignment horizontal="left" vertical="center"/>
    </xf>
    <xf numFmtId="20" fontId="1" fillId="0" borderId="22" xfId="0" applyNumberFormat="1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20" fontId="1" fillId="3" borderId="2" xfId="0" applyNumberFormat="1" applyFont="1" applyFill="1" applyBorder="1" applyAlignment="1">
      <alignment horizontal="left" vertical="center"/>
    </xf>
    <xf numFmtId="20" fontId="1" fillId="3" borderId="21" xfId="0" applyNumberFormat="1" applyFont="1" applyFill="1" applyBorder="1" applyAlignment="1">
      <alignment horizontal="left" vertical="center"/>
    </xf>
    <xf numFmtId="20" fontId="1" fillId="3" borderId="22" xfId="0" applyNumberFormat="1" applyFont="1" applyFill="1" applyBorder="1" applyAlignment="1">
      <alignment horizontal="left" vertical="center"/>
    </xf>
    <xf numFmtId="20" fontId="1" fillId="3" borderId="31" xfId="0" applyNumberFormat="1" applyFont="1" applyFill="1" applyBorder="1" applyAlignment="1">
      <alignment horizontal="left" vertical="center"/>
    </xf>
    <xf numFmtId="20" fontId="1" fillId="3" borderId="26" xfId="0" applyNumberFormat="1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40">
      <selection activeCell="A40" sqref="A1:IV16384"/>
    </sheetView>
  </sheetViews>
  <sheetFormatPr defaultColWidth="9.00390625" defaultRowHeight="12.75"/>
  <cols>
    <col min="1" max="1" width="15.75390625" style="0" bestFit="1" customWidth="1"/>
    <col min="2" max="7" width="5.75390625" style="0" bestFit="1" customWidth="1"/>
    <col min="8" max="37" width="4.875" style="0" bestFit="1" customWidth="1"/>
    <col min="38" max="38" width="4.00390625" style="0" bestFit="1" customWidth="1"/>
  </cols>
  <sheetData>
    <row r="1" spans="1:5" ht="13.5" thickBot="1">
      <c r="A1" s="158" t="s">
        <v>19</v>
      </c>
      <c r="B1" s="158"/>
      <c r="C1" s="158"/>
      <c r="D1" s="158"/>
      <c r="E1" s="158"/>
    </row>
    <row r="2" spans="1:5" ht="12.75">
      <c r="A2" s="1"/>
      <c r="B2" s="154" t="s">
        <v>7</v>
      </c>
      <c r="C2" s="155"/>
      <c r="D2" s="160" t="s">
        <v>7</v>
      </c>
      <c r="E2" s="155"/>
    </row>
    <row r="3" spans="1:5" ht="13.5" thickBot="1">
      <c r="A3" s="3"/>
      <c r="B3" s="4" t="s">
        <v>8</v>
      </c>
      <c r="C3" s="5" t="s">
        <v>9</v>
      </c>
      <c r="D3" s="6" t="s">
        <v>8</v>
      </c>
      <c r="E3" s="5" t="s">
        <v>9</v>
      </c>
    </row>
    <row r="4" spans="1:5" ht="12.75">
      <c r="A4" s="7" t="s">
        <v>0</v>
      </c>
      <c r="B4" s="8">
        <v>0.53125</v>
      </c>
      <c r="C4" s="9">
        <v>0.78125</v>
      </c>
      <c r="D4" s="10">
        <v>0.5</v>
      </c>
      <c r="E4" s="9">
        <v>0.6875</v>
      </c>
    </row>
    <row r="5" spans="1:5" ht="12.75">
      <c r="A5" s="156" t="s">
        <v>5</v>
      </c>
      <c r="B5" s="11">
        <v>0.59375</v>
      </c>
      <c r="C5" s="12">
        <v>0.84375</v>
      </c>
      <c r="D5" s="13">
        <v>0.5625</v>
      </c>
      <c r="E5" s="12">
        <v>0.75</v>
      </c>
    </row>
    <row r="6" spans="1:5" ht="12.75">
      <c r="A6" s="156"/>
      <c r="B6" s="11">
        <v>0.5972222222222222</v>
      </c>
      <c r="C6" s="12">
        <v>0.8472222222222222</v>
      </c>
      <c r="D6" s="14"/>
      <c r="E6" s="12">
        <v>0.7534722222222222</v>
      </c>
    </row>
    <row r="7" spans="1:5" ht="12.75">
      <c r="A7" s="156" t="s">
        <v>6</v>
      </c>
      <c r="B7" s="11">
        <v>0.6180555555555556</v>
      </c>
      <c r="C7" s="12">
        <v>0.8680555555555555</v>
      </c>
      <c r="D7" s="14"/>
      <c r="E7" s="12">
        <v>0.7916666666666666</v>
      </c>
    </row>
    <row r="8" spans="1:5" ht="12.75">
      <c r="A8" s="156"/>
      <c r="B8" s="11">
        <v>0.625</v>
      </c>
      <c r="C8" s="12">
        <v>0.25</v>
      </c>
      <c r="D8" s="14"/>
      <c r="E8" s="12">
        <v>0.3125</v>
      </c>
    </row>
    <row r="9" spans="1:5" ht="12.75">
      <c r="A9" s="156" t="s">
        <v>5</v>
      </c>
      <c r="B9" s="11">
        <v>0.6458333333333334</v>
      </c>
      <c r="C9" s="12">
        <v>0.2708333333333333</v>
      </c>
      <c r="D9" s="14"/>
      <c r="E9" s="12">
        <v>0.3333333333333333</v>
      </c>
    </row>
    <row r="10" spans="1:5" ht="12.75">
      <c r="A10" s="156"/>
      <c r="B10" s="11">
        <v>0.6493055555555556</v>
      </c>
      <c r="C10" s="12">
        <v>0.2743055555555555</v>
      </c>
      <c r="D10" s="13">
        <v>0.5833333333333334</v>
      </c>
      <c r="E10" s="12">
        <v>0.3368055555555556</v>
      </c>
    </row>
    <row r="11" spans="1:5" ht="13.5" thickBot="1">
      <c r="A11" s="3" t="s">
        <v>0</v>
      </c>
      <c r="B11" s="15">
        <v>0.7083333333333334</v>
      </c>
      <c r="C11" s="16">
        <v>0.3333333333333333</v>
      </c>
      <c r="D11" s="17">
        <v>0.6458333333333334</v>
      </c>
      <c r="E11" s="16">
        <v>0.3993055555555556</v>
      </c>
    </row>
    <row r="13" spans="1:5" ht="13.5" thickBot="1">
      <c r="A13" s="158" t="s">
        <v>20</v>
      </c>
      <c r="B13" s="158"/>
      <c r="C13" s="158"/>
      <c r="D13" s="18"/>
      <c r="E13" s="18"/>
    </row>
    <row r="14" spans="1:5" ht="12.75">
      <c r="A14" s="1"/>
      <c r="B14" s="154" t="s">
        <v>15</v>
      </c>
      <c r="C14" s="155"/>
      <c r="D14" s="19"/>
      <c r="E14" s="19"/>
    </row>
    <row r="15" spans="1:5" ht="13.5" thickBot="1">
      <c r="A15" s="3"/>
      <c r="B15" s="4" t="s">
        <v>8</v>
      </c>
      <c r="C15" s="5" t="s">
        <v>9</v>
      </c>
      <c r="D15" s="19"/>
      <c r="E15" s="19"/>
    </row>
    <row r="16" spans="1:5" ht="12.75">
      <c r="A16" s="7" t="s">
        <v>0</v>
      </c>
      <c r="B16" s="8">
        <v>0.5208333333333334</v>
      </c>
      <c r="C16" s="9">
        <v>0.7395833333333334</v>
      </c>
      <c r="D16" s="19"/>
      <c r="E16" s="19"/>
    </row>
    <row r="17" spans="1:10" ht="12.75">
      <c r="A17" s="156" t="s">
        <v>2</v>
      </c>
      <c r="B17" s="11">
        <v>0.6180555555555556</v>
      </c>
      <c r="C17" s="12">
        <v>0.8333333333333334</v>
      </c>
      <c r="D17" s="19"/>
      <c r="E17" s="19"/>
      <c r="F17" s="19"/>
      <c r="G17" s="19"/>
      <c r="H17" s="19"/>
      <c r="I17" s="19"/>
      <c r="J17" s="19"/>
    </row>
    <row r="18" spans="1:10" ht="12.75">
      <c r="A18" s="156"/>
      <c r="B18" s="11">
        <v>0.625</v>
      </c>
      <c r="C18" s="12">
        <v>0.2916666666666667</v>
      </c>
      <c r="D18" s="19"/>
      <c r="E18" s="19"/>
      <c r="F18" s="19"/>
      <c r="G18" s="19"/>
      <c r="H18" s="19"/>
      <c r="I18" s="19"/>
      <c r="J18" s="19"/>
    </row>
    <row r="19" spans="1:10" ht="13.5" thickBot="1">
      <c r="A19" s="3" t="s">
        <v>0</v>
      </c>
      <c r="B19" s="15">
        <v>0.7222222222222222</v>
      </c>
      <c r="C19" s="16">
        <v>0.3888888888888889</v>
      </c>
      <c r="D19" s="19"/>
      <c r="E19" s="19"/>
      <c r="F19" s="19"/>
      <c r="G19" s="19"/>
      <c r="H19" s="19"/>
      <c r="I19" s="19"/>
      <c r="J19" s="19"/>
    </row>
    <row r="21" spans="1:10" ht="13.5" thickBot="1">
      <c r="A21" s="158" t="s">
        <v>27</v>
      </c>
      <c r="B21" s="158"/>
      <c r="C21" s="158"/>
      <c r="D21" s="158"/>
      <c r="E21" s="158"/>
      <c r="F21" s="158"/>
      <c r="G21" s="158"/>
      <c r="H21" s="20"/>
      <c r="I21" s="20"/>
      <c r="J21" s="20"/>
    </row>
    <row r="22" spans="1:10" ht="12.75">
      <c r="A22" s="21"/>
      <c r="B22" s="154" t="s">
        <v>14</v>
      </c>
      <c r="C22" s="159"/>
      <c r="D22" s="155"/>
      <c r="E22" s="160" t="s">
        <v>14</v>
      </c>
      <c r="F22" s="159"/>
      <c r="G22" s="155"/>
      <c r="H22" s="19"/>
      <c r="I22" s="19"/>
      <c r="J22" s="19"/>
    </row>
    <row r="23" spans="1:10" ht="12.75">
      <c r="A23" s="22"/>
      <c r="B23" s="161" t="s">
        <v>17</v>
      </c>
      <c r="C23" s="162"/>
      <c r="D23" s="163"/>
      <c r="E23" s="164" t="s">
        <v>18</v>
      </c>
      <c r="F23" s="162"/>
      <c r="G23" s="163"/>
      <c r="H23" s="19"/>
      <c r="I23" s="19"/>
      <c r="J23" s="19"/>
    </row>
    <row r="24" spans="1:10" ht="13.5" thickBot="1">
      <c r="A24" s="23"/>
      <c r="B24" s="4" t="s">
        <v>8</v>
      </c>
      <c r="C24" s="24" t="s">
        <v>9</v>
      </c>
      <c r="D24" s="5" t="s">
        <v>16</v>
      </c>
      <c r="E24" s="6" t="s">
        <v>8</v>
      </c>
      <c r="F24" s="24" t="s">
        <v>9</v>
      </c>
      <c r="G24" s="5" t="s">
        <v>16</v>
      </c>
      <c r="H24" s="19"/>
      <c r="I24" s="19"/>
      <c r="J24" s="19"/>
    </row>
    <row r="25" spans="1:10" ht="12.75">
      <c r="A25" s="25" t="s">
        <v>0</v>
      </c>
      <c r="B25" s="8">
        <v>0.4166666666666667</v>
      </c>
      <c r="C25" s="26">
        <v>0.75</v>
      </c>
      <c r="D25" s="9">
        <v>0.7708333333333334</v>
      </c>
      <c r="E25" s="10">
        <v>0.4166666666666667</v>
      </c>
      <c r="F25" s="26">
        <v>0.75</v>
      </c>
      <c r="G25" s="9">
        <v>0.8958333333333334</v>
      </c>
      <c r="H25" s="19"/>
      <c r="I25" s="19"/>
      <c r="J25" s="19"/>
    </row>
    <row r="26" spans="1:10" ht="12.75">
      <c r="A26" s="157" t="s">
        <v>10</v>
      </c>
      <c r="B26" s="11">
        <v>0.4861111111111111</v>
      </c>
      <c r="C26" s="27">
        <v>0.8194444444444445</v>
      </c>
      <c r="D26" s="28"/>
      <c r="E26" s="13">
        <v>0.4861111111111111</v>
      </c>
      <c r="F26" s="27">
        <v>0.8194444444444445</v>
      </c>
      <c r="G26" s="28"/>
      <c r="H26" s="19"/>
      <c r="I26" s="19"/>
      <c r="J26" s="19"/>
    </row>
    <row r="27" spans="1:10" ht="12.75">
      <c r="A27" s="157"/>
      <c r="B27" s="11">
        <v>0.4895833333333333</v>
      </c>
      <c r="C27" s="27">
        <v>0.8229166666666666</v>
      </c>
      <c r="D27" s="28"/>
      <c r="E27" s="13">
        <v>0.4895833333333333</v>
      </c>
      <c r="F27" s="27">
        <v>0.8229166666666666</v>
      </c>
      <c r="G27" s="28"/>
      <c r="H27" s="19"/>
      <c r="I27" s="19"/>
      <c r="J27" s="19"/>
    </row>
    <row r="28" spans="1:10" ht="12.75">
      <c r="A28" s="157" t="s">
        <v>11</v>
      </c>
      <c r="B28" s="11">
        <v>0.517361111111111</v>
      </c>
      <c r="C28" s="27">
        <v>0.8506944444444445</v>
      </c>
      <c r="D28" s="28"/>
      <c r="E28" s="13">
        <v>0.517361111111111</v>
      </c>
      <c r="F28" s="27">
        <v>0.8506944444444445</v>
      </c>
      <c r="G28" s="28"/>
      <c r="H28" s="166" t="s">
        <v>21</v>
      </c>
      <c r="I28" s="134"/>
      <c r="J28" s="134"/>
    </row>
    <row r="29" spans="1:10" ht="12.75">
      <c r="A29" s="157"/>
      <c r="B29" s="11">
        <v>0.5208333333333334</v>
      </c>
      <c r="C29" s="27">
        <v>0.8541666666666666</v>
      </c>
      <c r="D29" s="28"/>
      <c r="E29" s="13">
        <v>0.5208333333333334</v>
      </c>
      <c r="F29" s="27">
        <v>0.8541666666666666</v>
      </c>
      <c r="G29" s="28"/>
      <c r="H29" s="19"/>
      <c r="I29" s="19"/>
      <c r="J29" s="19"/>
    </row>
    <row r="30" spans="1:10" ht="12.75">
      <c r="A30" s="157" t="s">
        <v>12</v>
      </c>
      <c r="B30" s="29"/>
      <c r="C30" s="27">
        <v>0.8923611111111112</v>
      </c>
      <c r="D30" s="28"/>
      <c r="E30" s="14"/>
      <c r="F30" s="27">
        <v>0.8923611111111112</v>
      </c>
      <c r="G30" s="28"/>
      <c r="H30" s="19"/>
      <c r="I30" s="19"/>
      <c r="J30" s="19"/>
    </row>
    <row r="31" spans="1:10" ht="12.75">
      <c r="A31" s="157"/>
      <c r="B31" s="30"/>
      <c r="C31" s="27">
        <v>0.8958333333333334</v>
      </c>
      <c r="D31" s="28"/>
      <c r="E31" s="31"/>
      <c r="F31" s="27">
        <v>0.8958333333333334</v>
      </c>
      <c r="G31" s="28"/>
      <c r="H31" s="19"/>
      <c r="I31" s="19"/>
      <c r="J31" s="19"/>
    </row>
    <row r="32" spans="1:10" ht="12.75">
      <c r="A32" s="157" t="s">
        <v>4</v>
      </c>
      <c r="B32" s="11">
        <v>0.5625</v>
      </c>
      <c r="C32" s="32"/>
      <c r="D32" s="12">
        <v>0.8854166666666666</v>
      </c>
      <c r="E32" s="13">
        <v>0.5625</v>
      </c>
      <c r="F32" s="32"/>
      <c r="G32" s="12">
        <v>0.010416666666666666</v>
      </c>
      <c r="H32" s="19"/>
      <c r="I32" s="19"/>
      <c r="J32" s="19"/>
    </row>
    <row r="33" spans="1:16" ht="12.75">
      <c r="A33" s="157"/>
      <c r="B33" s="11">
        <v>0.5833333333333334</v>
      </c>
      <c r="C33" s="33"/>
      <c r="D33" s="12">
        <v>0.2708333333333333</v>
      </c>
      <c r="E33" s="13">
        <v>0.75</v>
      </c>
      <c r="F33" s="33"/>
      <c r="G33" s="12">
        <v>0.2708333333333333</v>
      </c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157" t="s">
        <v>13</v>
      </c>
      <c r="B34" s="30"/>
      <c r="C34" s="27">
        <v>0.9166666666666666</v>
      </c>
      <c r="D34" s="34"/>
      <c r="E34" s="31"/>
      <c r="F34" s="27">
        <v>0.9166666666666666</v>
      </c>
      <c r="G34" s="34"/>
      <c r="H34" s="166" t="s">
        <v>22</v>
      </c>
      <c r="I34" s="134"/>
      <c r="J34" s="134"/>
      <c r="K34" s="19"/>
      <c r="L34" s="19"/>
      <c r="M34" s="19"/>
      <c r="N34" s="19"/>
      <c r="O34" s="19"/>
      <c r="P34" s="19"/>
    </row>
    <row r="35" spans="1:16" ht="12.75">
      <c r="A35" s="157"/>
      <c r="B35" s="30"/>
      <c r="C35" s="27">
        <v>0.2708333333333333</v>
      </c>
      <c r="D35" s="34"/>
      <c r="E35" s="31"/>
      <c r="F35" s="27">
        <v>0.2708333333333333</v>
      </c>
      <c r="G35" s="34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>
      <c r="A36" s="157" t="s">
        <v>12</v>
      </c>
      <c r="B36" s="30"/>
      <c r="C36" s="27">
        <v>0.2916666666666667</v>
      </c>
      <c r="D36" s="34"/>
      <c r="E36" s="31"/>
      <c r="F36" s="27">
        <v>0.2916666666666667</v>
      </c>
      <c r="G36" s="34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2.75">
      <c r="A37" s="157"/>
      <c r="B37" s="30"/>
      <c r="C37" s="27">
        <v>0.2951388888888889</v>
      </c>
      <c r="D37" s="34"/>
      <c r="E37" s="31"/>
      <c r="F37" s="27">
        <v>0.2951388888888889</v>
      </c>
      <c r="G37" s="34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>
      <c r="A38" s="157" t="s">
        <v>11</v>
      </c>
      <c r="B38" s="11">
        <v>0.625</v>
      </c>
      <c r="C38" s="27">
        <v>0.3333333333333333</v>
      </c>
      <c r="D38" s="34"/>
      <c r="E38" s="13">
        <v>0.7916666666666666</v>
      </c>
      <c r="F38" s="27">
        <v>0.3333333333333333</v>
      </c>
      <c r="G38" s="34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>
      <c r="A39" s="157"/>
      <c r="B39" s="11">
        <v>0.6284722222222222</v>
      </c>
      <c r="C39" s="27">
        <v>0.3368055555555556</v>
      </c>
      <c r="D39" s="34"/>
      <c r="E39" s="13">
        <v>0.7951388888888888</v>
      </c>
      <c r="F39" s="27">
        <v>0.3368055555555556</v>
      </c>
      <c r="G39" s="34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2.75">
      <c r="A40" s="157" t="s">
        <v>10</v>
      </c>
      <c r="B40" s="11">
        <v>0.65625</v>
      </c>
      <c r="C40" s="27">
        <v>0.3645833333333333</v>
      </c>
      <c r="D40" s="34"/>
      <c r="E40" s="13">
        <v>0.8229166666666666</v>
      </c>
      <c r="F40" s="27">
        <v>0.3645833333333333</v>
      </c>
      <c r="G40" s="34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2.75">
      <c r="A41" s="157"/>
      <c r="B41" s="11">
        <v>0.6597222222222222</v>
      </c>
      <c r="C41" s="27">
        <v>0.3680555555555556</v>
      </c>
      <c r="D41" s="34"/>
      <c r="E41" s="13">
        <v>0.8263888888888888</v>
      </c>
      <c r="F41" s="27">
        <v>0.3680555555555556</v>
      </c>
      <c r="G41" s="34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3.5" thickBot="1">
      <c r="A42" s="23" t="s">
        <v>0</v>
      </c>
      <c r="B42" s="15">
        <v>0.7291666666666666</v>
      </c>
      <c r="C42" s="35">
        <v>0.4375</v>
      </c>
      <c r="D42" s="16">
        <v>0.3854166666666667</v>
      </c>
      <c r="E42" s="17">
        <v>0.8958333333333334</v>
      </c>
      <c r="F42" s="35">
        <v>0.4375</v>
      </c>
      <c r="G42" s="16">
        <v>0.3854166666666667</v>
      </c>
      <c r="H42" s="19"/>
      <c r="I42" s="19"/>
      <c r="J42" s="19"/>
      <c r="K42" s="19"/>
      <c r="L42" s="19"/>
      <c r="M42" s="19"/>
      <c r="N42" s="19"/>
      <c r="O42" s="19"/>
      <c r="P42" s="19"/>
    </row>
    <row r="44" spans="1:16" ht="13.5" thickBot="1">
      <c r="A44" s="158" t="s">
        <v>23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</row>
    <row r="45" spans="1:16" ht="12.75">
      <c r="A45" s="21"/>
      <c r="B45" s="135" t="s">
        <v>26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6"/>
    </row>
    <row r="46" spans="1:16" ht="12.75">
      <c r="A46" s="22"/>
      <c r="B46" s="161" t="s">
        <v>28</v>
      </c>
      <c r="C46" s="162"/>
      <c r="D46" s="162"/>
      <c r="E46" s="162"/>
      <c r="F46" s="162"/>
      <c r="G46" s="162"/>
      <c r="H46" s="162"/>
      <c r="I46" s="162"/>
      <c r="J46" s="163"/>
      <c r="K46" s="164" t="s">
        <v>29</v>
      </c>
      <c r="L46" s="162"/>
      <c r="M46" s="162"/>
      <c r="N46" s="162"/>
      <c r="O46" s="162"/>
      <c r="P46" s="163"/>
    </row>
    <row r="47" spans="1:16" ht="12.75">
      <c r="A47" s="22" t="s">
        <v>24</v>
      </c>
      <c r="B47" s="11">
        <v>0.2986111111111111</v>
      </c>
      <c r="C47" s="27">
        <v>0.3611111111111111</v>
      </c>
      <c r="D47" s="27">
        <v>0.4236111111111111</v>
      </c>
      <c r="E47" s="27">
        <v>0.4861111111111111</v>
      </c>
      <c r="F47" s="27">
        <v>0.548611111111111</v>
      </c>
      <c r="G47" s="27">
        <v>0.6493055555555556</v>
      </c>
      <c r="H47" s="27">
        <v>0.7118055555555555</v>
      </c>
      <c r="I47" s="27">
        <v>0.7743055555555555</v>
      </c>
      <c r="J47" s="12">
        <v>0.8368055555555555</v>
      </c>
      <c r="K47" s="13">
        <v>0.2986111111111111</v>
      </c>
      <c r="L47" s="27">
        <v>0.3611111111111111</v>
      </c>
      <c r="M47" s="27">
        <v>0.4236111111111111</v>
      </c>
      <c r="N47" s="27">
        <v>0.5</v>
      </c>
      <c r="O47" s="27">
        <v>0.6736111111111112</v>
      </c>
      <c r="P47" s="12">
        <v>0.7986111111111112</v>
      </c>
    </row>
    <row r="48" spans="1:16" ht="12.75">
      <c r="A48" s="157" t="s">
        <v>25</v>
      </c>
      <c r="B48" s="11">
        <v>0.3229166666666667</v>
      </c>
      <c r="C48" s="27">
        <v>0.3854166666666667</v>
      </c>
      <c r="D48" s="27">
        <v>0.4479166666666667</v>
      </c>
      <c r="E48" s="27">
        <v>0.5104166666666666</v>
      </c>
      <c r="F48" s="27">
        <v>0.5729166666666666</v>
      </c>
      <c r="G48" s="27">
        <v>0.6736111111111112</v>
      </c>
      <c r="H48" s="27">
        <v>0.736111111111111</v>
      </c>
      <c r="I48" s="27">
        <v>0.798611111111111</v>
      </c>
      <c r="J48" s="12">
        <v>0.861111111111111</v>
      </c>
      <c r="K48" s="13">
        <v>0.3229166666666667</v>
      </c>
      <c r="L48" s="27">
        <v>0.3854166666666667</v>
      </c>
      <c r="M48" s="27">
        <v>0.4479166666666667</v>
      </c>
      <c r="N48" s="27">
        <v>0.5243055555555556</v>
      </c>
      <c r="O48" s="27">
        <v>0.6979166666666667</v>
      </c>
      <c r="P48" s="12">
        <v>0.8229166666666667</v>
      </c>
    </row>
    <row r="49" spans="1:38" ht="12.75">
      <c r="A49" s="157"/>
      <c r="B49" s="11">
        <v>0.3298611111111111</v>
      </c>
      <c r="C49" s="27">
        <v>0.3923611111111111</v>
      </c>
      <c r="D49" s="27">
        <v>0.4548611111111111</v>
      </c>
      <c r="E49" s="27">
        <v>0.517361111111111</v>
      </c>
      <c r="F49" s="27">
        <v>0.579861111111111</v>
      </c>
      <c r="G49" s="27">
        <v>0.6805555555555556</v>
      </c>
      <c r="H49" s="27">
        <v>0.7430555555555555</v>
      </c>
      <c r="I49" s="27">
        <v>0.8055555555555555</v>
      </c>
      <c r="J49" s="12">
        <v>0.8680555555555555</v>
      </c>
      <c r="K49" s="13">
        <v>0.3298611111111111</v>
      </c>
      <c r="L49" s="27">
        <v>0.3923611111111111</v>
      </c>
      <c r="M49" s="27">
        <v>0.4548611111111111</v>
      </c>
      <c r="N49" s="27">
        <v>0.53125</v>
      </c>
      <c r="O49" s="27">
        <v>0.7048611111111112</v>
      </c>
      <c r="P49" s="12">
        <v>0.8333333333333334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3.5" thickBot="1">
      <c r="A50" s="23" t="s">
        <v>24</v>
      </c>
      <c r="B50" s="15">
        <v>0.3541666666666667</v>
      </c>
      <c r="C50" s="35">
        <v>0.4166666666666667</v>
      </c>
      <c r="D50" s="35">
        <v>0.4791666666666667</v>
      </c>
      <c r="E50" s="35">
        <v>0.5416666666666666</v>
      </c>
      <c r="F50" s="35">
        <v>0.6041666666666666</v>
      </c>
      <c r="G50" s="35">
        <v>0.7048611111111112</v>
      </c>
      <c r="H50" s="35">
        <v>0.767361111111111</v>
      </c>
      <c r="I50" s="35">
        <v>0.829861111111111</v>
      </c>
      <c r="J50" s="16">
        <v>0.892361111111111</v>
      </c>
      <c r="K50" s="17">
        <v>0.3541666666666667</v>
      </c>
      <c r="L50" s="35">
        <v>0.4166666666666667</v>
      </c>
      <c r="M50" s="35">
        <v>0.4791666666666667</v>
      </c>
      <c r="N50" s="35">
        <v>0.5555555555555556</v>
      </c>
      <c r="O50" s="35">
        <v>0.7291666666666667</v>
      </c>
      <c r="P50" s="16">
        <v>0.857638888888889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2" spans="1:38" ht="13.5" thickBot="1">
      <c r="A52" s="165" t="s">
        <v>30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12.75">
      <c r="A53" s="2" t="s">
        <v>31</v>
      </c>
      <c r="B53" s="36">
        <v>0.2777777777777778</v>
      </c>
      <c r="C53" s="36">
        <v>0.3055555555555556</v>
      </c>
      <c r="D53" s="36">
        <v>0.33333333333333337</v>
      </c>
      <c r="E53" s="36">
        <v>0.36111111111111116</v>
      </c>
      <c r="F53" s="36">
        <v>0.38888888888888895</v>
      </c>
      <c r="G53" s="36">
        <v>0.41666666666666674</v>
      </c>
      <c r="H53" s="36">
        <v>0.44444444444444453</v>
      </c>
      <c r="I53" s="36">
        <v>0.4722222222222223</v>
      </c>
      <c r="J53" s="36">
        <v>0.5</v>
      </c>
      <c r="K53" s="36">
        <v>0.5277777777777778</v>
      </c>
      <c r="L53" s="36">
        <v>0.5833333333333334</v>
      </c>
      <c r="M53" s="36">
        <v>0.611111111111111</v>
      </c>
      <c r="N53" s="36">
        <v>0.6388888888888887</v>
      </c>
      <c r="O53" s="36">
        <v>0.6666666666666664</v>
      </c>
      <c r="P53" s="36">
        <v>0.6944444444444441</v>
      </c>
      <c r="Q53" s="36">
        <v>0.7222222222222218</v>
      </c>
      <c r="R53" s="36">
        <v>0.7499999999999994</v>
      </c>
      <c r="S53" s="36">
        <v>0.7777777777777771</v>
      </c>
      <c r="T53" s="36">
        <v>0.8055555555555548</v>
      </c>
      <c r="U53" s="36">
        <v>0.8333333333333325</v>
      </c>
      <c r="V53" s="36">
        <v>0.8611111111111102</v>
      </c>
      <c r="W53" s="36">
        <v>0.8888888888888878</v>
      </c>
      <c r="X53" s="36">
        <v>0.9166666666666655</v>
      </c>
      <c r="Y53" s="37">
        <v>0.9444444444444432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3.5" thickBot="1">
      <c r="A54" s="4" t="s">
        <v>32</v>
      </c>
      <c r="B54" s="35">
        <v>0.2916666666666667</v>
      </c>
      <c r="C54" s="35">
        <v>0.3194444444444445</v>
      </c>
      <c r="D54" s="35">
        <v>0.34722222222222227</v>
      </c>
      <c r="E54" s="35">
        <v>0.375</v>
      </c>
      <c r="F54" s="35">
        <v>0.40277777777777785</v>
      </c>
      <c r="G54" s="35">
        <v>0.43055555555555564</v>
      </c>
      <c r="H54" s="35">
        <v>0.4583333333333334</v>
      </c>
      <c r="I54" s="35">
        <v>0.4861111111111112</v>
      </c>
      <c r="J54" s="35">
        <v>0.513888888888889</v>
      </c>
      <c r="K54" s="35">
        <v>0.5416666666666666</v>
      </c>
      <c r="L54" s="35">
        <v>0.5972222222222222</v>
      </c>
      <c r="M54" s="35">
        <v>0.625</v>
      </c>
      <c r="N54" s="35">
        <v>0.6527777777777776</v>
      </c>
      <c r="O54" s="35">
        <v>0.6805555555555552</v>
      </c>
      <c r="P54" s="35">
        <v>0.7083333333333329</v>
      </c>
      <c r="Q54" s="35">
        <v>0.7361111111111106</v>
      </c>
      <c r="R54" s="35">
        <v>0.7638888888888883</v>
      </c>
      <c r="S54" s="35">
        <v>0.791666666666666</v>
      </c>
      <c r="T54" s="35">
        <v>0.8194444444444436</v>
      </c>
      <c r="U54" s="35">
        <v>0.8472222222222213</v>
      </c>
      <c r="V54" s="35">
        <v>0.874999999999999</v>
      </c>
      <c r="W54" s="35">
        <v>0.9027777777777767</v>
      </c>
      <c r="X54" s="35">
        <v>0.9305555555555544</v>
      </c>
      <c r="Y54" s="16">
        <v>0.958333333333332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3.5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2.75">
      <c r="A56" s="2" t="s">
        <v>31</v>
      </c>
      <c r="B56" s="36">
        <v>0.2916666666666667</v>
      </c>
      <c r="C56" s="36">
        <v>0.3194444444444445</v>
      </c>
      <c r="D56" s="36">
        <v>0.34722222222222227</v>
      </c>
      <c r="E56" s="36">
        <v>0.375</v>
      </c>
      <c r="F56" s="36">
        <v>0.40277777777777785</v>
      </c>
      <c r="G56" s="36">
        <v>0.43055555555555564</v>
      </c>
      <c r="H56" s="36">
        <v>0.4583333333333334</v>
      </c>
      <c r="I56" s="36">
        <v>0.4861111111111112</v>
      </c>
      <c r="J56" s="36">
        <v>0.5416666666666666</v>
      </c>
      <c r="K56" s="36">
        <v>0.5694444444444443</v>
      </c>
      <c r="L56" s="36">
        <v>0.597222222222222</v>
      </c>
      <c r="M56" s="36">
        <v>0.625</v>
      </c>
      <c r="N56" s="36">
        <v>0.6527777777777773</v>
      </c>
      <c r="O56" s="36">
        <v>0.680555555555555</v>
      </c>
      <c r="P56" s="36">
        <v>0.7083333333333327</v>
      </c>
      <c r="Q56" s="36">
        <v>0.7361111111111104</v>
      </c>
      <c r="R56" s="36">
        <v>0.7638888888888881</v>
      </c>
      <c r="S56" s="36">
        <v>0.7916666666666657</v>
      </c>
      <c r="T56" s="36">
        <v>0.8194444444444434</v>
      </c>
      <c r="U56" s="36">
        <v>0.8472222222222211</v>
      </c>
      <c r="V56" s="36">
        <v>0.8749999999999988</v>
      </c>
      <c r="W56" s="36">
        <v>0.9027777777777765</v>
      </c>
      <c r="X56" s="36">
        <v>0.9305555555555541</v>
      </c>
      <c r="Y56" s="36">
        <v>0.9583333333333318</v>
      </c>
      <c r="Z56" s="37">
        <v>0.9861111111111095</v>
      </c>
      <c r="AA56" s="13">
        <v>1.010416666666665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3.5" thickBot="1">
      <c r="A57" s="4" t="s">
        <v>32</v>
      </c>
      <c r="B57" s="35">
        <v>0.3055555555555556</v>
      </c>
      <c r="C57" s="35">
        <v>0.33333333333333337</v>
      </c>
      <c r="D57" s="35">
        <v>0.36111111111111116</v>
      </c>
      <c r="E57" s="35">
        <v>0.38888888888888895</v>
      </c>
      <c r="F57" s="35">
        <v>0.41666666666666674</v>
      </c>
      <c r="G57" s="35">
        <v>0.44444444444444453</v>
      </c>
      <c r="H57" s="35">
        <v>0.4722222222222223</v>
      </c>
      <c r="I57" s="35">
        <v>0.5</v>
      </c>
      <c r="J57" s="35">
        <v>0.5555555555555555</v>
      </c>
      <c r="K57" s="35">
        <v>0.5833333333333331</v>
      </c>
      <c r="L57" s="35">
        <v>0.6111111111111108</v>
      </c>
      <c r="M57" s="35">
        <v>0.6388888888888885</v>
      </c>
      <c r="N57" s="35">
        <v>0.6666666666666662</v>
      </c>
      <c r="O57" s="35">
        <v>0.6944444444444439</v>
      </c>
      <c r="P57" s="35">
        <v>0.7222222222222215</v>
      </c>
      <c r="Q57" s="35">
        <v>0.7499999999999992</v>
      </c>
      <c r="R57" s="35">
        <v>0.7777777777777769</v>
      </c>
      <c r="S57" s="35">
        <v>0.8055555555555546</v>
      </c>
      <c r="T57" s="35">
        <v>0.8333333333333323</v>
      </c>
      <c r="U57" s="35">
        <v>0.8611111111111099</v>
      </c>
      <c r="V57" s="35">
        <v>0.8888888888888876</v>
      </c>
      <c r="W57" s="35">
        <v>0.9166666666666653</v>
      </c>
      <c r="X57" s="35">
        <v>0.944444444444443</v>
      </c>
      <c r="Y57" s="35">
        <v>0.9722222222222207</v>
      </c>
      <c r="Z57" s="16">
        <v>0.9999999999999983</v>
      </c>
      <c r="AA57" s="13">
        <v>0.2638888888888889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9" spans="1:38" ht="13.5" thickBot="1">
      <c r="A59" s="165" t="s">
        <v>33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12.75">
      <c r="A60" s="2" t="s">
        <v>31</v>
      </c>
      <c r="B60" s="36">
        <v>0.2604166666666667</v>
      </c>
      <c r="C60" s="36">
        <v>0.28125</v>
      </c>
      <c r="D60" s="36">
        <v>0.3020833333333334</v>
      </c>
      <c r="E60" s="36">
        <v>0.3229166666666668</v>
      </c>
      <c r="F60" s="36">
        <v>0.34375</v>
      </c>
      <c r="G60" s="36">
        <v>0.36458333333333354</v>
      </c>
      <c r="H60" s="36">
        <v>0.3854166666666669</v>
      </c>
      <c r="I60" s="36">
        <v>0.40625</v>
      </c>
      <c r="J60" s="36">
        <v>0.42708333333333365</v>
      </c>
      <c r="K60" s="36">
        <v>0.447916666666667</v>
      </c>
      <c r="L60" s="36">
        <v>0.46875</v>
      </c>
      <c r="M60" s="36">
        <v>0.48958333333333376</v>
      </c>
      <c r="N60" s="36">
        <v>0.5104166666666671</v>
      </c>
      <c r="O60" s="36">
        <v>0.53125</v>
      </c>
      <c r="P60" s="36">
        <v>0.5520833333333336</v>
      </c>
      <c r="Q60" s="36">
        <v>0.5729166666666669</v>
      </c>
      <c r="R60" s="36">
        <v>0.59375</v>
      </c>
      <c r="S60" s="36">
        <v>0.6145833333333334</v>
      </c>
      <c r="T60" s="36">
        <v>0.6354166666666666</v>
      </c>
      <c r="U60" s="36">
        <v>0.65625</v>
      </c>
      <c r="V60" s="36">
        <v>0.6770833333333331</v>
      </c>
      <c r="W60" s="36">
        <v>0.6979166666666664</v>
      </c>
      <c r="X60" s="36">
        <v>0.71875</v>
      </c>
      <c r="Y60" s="36">
        <v>0.7395833333333329</v>
      </c>
      <c r="Z60" s="36">
        <v>0.7604166666666662</v>
      </c>
      <c r="AA60" s="36">
        <v>0.7812499999999994</v>
      </c>
      <c r="AB60" s="36">
        <v>0.8020833333333327</v>
      </c>
      <c r="AC60" s="36">
        <v>0.822916666666666</v>
      </c>
      <c r="AD60" s="36">
        <v>0.8437499999999992</v>
      </c>
      <c r="AE60" s="36">
        <v>0.8645833333333325</v>
      </c>
      <c r="AF60" s="36">
        <v>0.8854166666666657</v>
      </c>
      <c r="AG60" s="36">
        <v>0.906249999999999</v>
      </c>
      <c r="AH60" s="36">
        <v>0.9270833333333323</v>
      </c>
      <c r="AI60" s="36">
        <v>0.9479166666666655</v>
      </c>
      <c r="AJ60" s="36">
        <v>0.9687499999999988</v>
      </c>
      <c r="AK60" s="36">
        <v>0.989583333333332</v>
      </c>
      <c r="AL60" s="37">
        <v>1.0104166666666654</v>
      </c>
    </row>
    <row r="61" spans="1:38" ht="13.5" thickBot="1">
      <c r="A61" s="4" t="s">
        <v>34</v>
      </c>
      <c r="B61" s="35">
        <v>0.27083333333333337</v>
      </c>
      <c r="C61" s="35">
        <v>0.29166666666666674</v>
      </c>
      <c r="D61" s="35">
        <v>0.3125</v>
      </c>
      <c r="E61" s="35">
        <v>0.3333333333333335</v>
      </c>
      <c r="F61" s="35">
        <v>0.35416666666666685</v>
      </c>
      <c r="G61" s="35">
        <v>0.375</v>
      </c>
      <c r="H61" s="35">
        <v>0.3958333333333336</v>
      </c>
      <c r="I61" s="35">
        <v>0.41666666666666696</v>
      </c>
      <c r="J61" s="35">
        <v>0.4375</v>
      </c>
      <c r="K61" s="35">
        <v>0.4583333333333337</v>
      </c>
      <c r="L61" s="35">
        <v>0.4791666666666671</v>
      </c>
      <c r="M61" s="35">
        <v>0.5</v>
      </c>
      <c r="N61" s="35">
        <v>0.5208333333333337</v>
      </c>
      <c r="O61" s="35">
        <v>0.541666666666667</v>
      </c>
      <c r="P61" s="35">
        <v>0.5625</v>
      </c>
      <c r="Q61" s="35">
        <v>0.5833333333333335</v>
      </c>
      <c r="R61" s="35">
        <v>0.6041666666666667</v>
      </c>
      <c r="S61" s="35">
        <v>0.625</v>
      </c>
      <c r="T61" s="35">
        <v>0.6458333333333333</v>
      </c>
      <c r="U61" s="35">
        <v>0.6666666666666665</v>
      </c>
      <c r="V61" s="35">
        <v>0.6875</v>
      </c>
      <c r="W61" s="35">
        <v>0.708333333333333</v>
      </c>
      <c r="X61" s="35">
        <v>0.7291666666666663</v>
      </c>
      <c r="Y61" s="35">
        <v>0.75</v>
      </c>
      <c r="Z61" s="35">
        <v>0.7708333333333328</v>
      </c>
      <c r="AA61" s="35">
        <v>0.7916666666666661</v>
      </c>
      <c r="AB61" s="35">
        <v>0.8124999999999993</v>
      </c>
      <c r="AC61" s="35">
        <v>0.8333333333333326</v>
      </c>
      <c r="AD61" s="35">
        <v>0.8541666666666659</v>
      </c>
      <c r="AE61" s="35">
        <v>0.8749999999999991</v>
      </c>
      <c r="AF61" s="35">
        <v>0.8958333333333324</v>
      </c>
      <c r="AG61" s="35">
        <v>0.9166666666666656</v>
      </c>
      <c r="AH61" s="35">
        <v>0.9374999999999989</v>
      </c>
      <c r="AI61" s="35">
        <v>0.9583333333333321</v>
      </c>
      <c r="AJ61" s="35">
        <v>0.9791666666666654</v>
      </c>
      <c r="AK61" s="35">
        <v>0.9999999999999987</v>
      </c>
      <c r="AL61" s="16">
        <v>1.0208333333333321</v>
      </c>
    </row>
  </sheetData>
  <mergeCells count="31">
    <mergeCell ref="A59:P59"/>
    <mergeCell ref="H28:J28"/>
    <mergeCell ref="B46:J46"/>
    <mergeCell ref="K46:P46"/>
    <mergeCell ref="B45:P45"/>
    <mergeCell ref="A44:P44"/>
    <mergeCell ref="A48:A49"/>
    <mergeCell ref="H34:J34"/>
    <mergeCell ref="A52:P52"/>
    <mergeCell ref="A36:A37"/>
    <mergeCell ref="A1:E1"/>
    <mergeCell ref="A13:C13"/>
    <mergeCell ref="A21:G21"/>
    <mergeCell ref="A34:A35"/>
    <mergeCell ref="B22:D22"/>
    <mergeCell ref="E22:G22"/>
    <mergeCell ref="B23:D23"/>
    <mergeCell ref="E23:G23"/>
    <mergeCell ref="D2:E2"/>
    <mergeCell ref="B14:C14"/>
    <mergeCell ref="A38:A39"/>
    <mergeCell ref="A40:A41"/>
    <mergeCell ref="A26:A27"/>
    <mergeCell ref="A28:A29"/>
    <mergeCell ref="A30:A31"/>
    <mergeCell ref="A32:A33"/>
    <mergeCell ref="B2:C2"/>
    <mergeCell ref="A17:A18"/>
    <mergeCell ref="A5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"/>
  <sheetViews>
    <sheetView workbookViewId="0" topLeftCell="A13">
      <selection activeCell="K35" sqref="K35:P39"/>
    </sheetView>
  </sheetViews>
  <sheetFormatPr defaultColWidth="9.00390625" defaultRowHeight="12.75"/>
  <cols>
    <col min="1" max="1" width="15.75390625" style="38" bestFit="1" customWidth="1"/>
    <col min="2" max="3" width="5.75390625" style="38" bestFit="1" customWidth="1"/>
    <col min="4" max="37" width="4.875" style="38" bestFit="1" customWidth="1"/>
    <col min="38" max="38" width="4.00390625" style="38" bestFit="1" customWidth="1"/>
    <col min="39" max="16384" width="9.125" style="38" customWidth="1"/>
  </cols>
  <sheetData>
    <row r="1" spans="1:256" ht="12.75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5" ht="12" thickBot="1">
      <c r="A3" s="121" t="s">
        <v>50</v>
      </c>
      <c r="B3" s="121"/>
      <c r="C3" s="121"/>
      <c r="D3" s="121"/>
      <c r="E3" s="121"/>
    </row>
    <row r="4" spans="1:5" ht="13.5" customHeight="1" thickBot="1">
      <c r="A4" s="58" t="s">
        <v>36</v>
      </c>
      <c r="B4" s="124" t="s">
        <v>44</v>
      </c>
      <c r="C4" s="167"/>
      <c r="D4" s="167"/>
      <c r="E4" s="168"/>
    </row>
    <row r="5" spans="1:5" ht="12.75" customHeight="1">
      <c r="A5" s="94" t="s">
        <v>37</v>
      </c>
      <c r="B5" s="135" t="s">
        <v>106</v>
      </c>
      <c r="C5" s="125"/>
      <c r="D5" s="125"/>
      <c r="E5" s="126"/>
    </row>
    <row r="6" spans="1:5" ht="11.25">
      <c r="A6" s="95" t="s">
        <v>38</v>
      </c>
      <c r="B6" s="161" t="s">
        <v>46</v>
      </c>
      <c r="C6" s="162"/>
      <c r="D6" s="162" t="s">
        <v>53</v>
      </c>
      <c r="E6" s="163"/>
    </row>
    <row r="7" spans="1:5" ht="12" thickBot="1">
      <c r="A7" s="40" t="s">
        <v>41</v>
      </c>
      <c r="B7" s="118">
        <v>1</v>
      </c>
      <c r="C7" s="153">
        <v>2</v>
      </c>
      <c r="D7" s="112">
        <v>1</v>
      </c>
      <c r="E7" s="136">
        <v>2</v>
      </c>
    </row>
    <row r="8" spans="1:5" ht="11.25">
      <c r="A8" s="44" t="s">
        <v>0</v>
      </c>
      <c r="B8" s="137">
        <v>0.5416666666666666</v>
      </c>
      <c r="C8" s="89">
        <v>0.7916666666666666</v>
      </c>
      <c r="D8" s="89">
        <v>0.5416666666666666</v>
      </c>
      <c r="E8" s="90">
        <v>0.7916666666666666</v>
      </c>
    </row>
    <row r="9" spans="1:5" ht="11.25">
      <c r="A9" s="123" t="s">
        <v>51</v>
      </c>
      <c r="B9" s="80">
        <f>B8+TIME(1,30,0)</f>
        <v>0.6041666666666666</v>
      </c>
      <c r="C9" s="81">
        <f>C8+TIME(1,30,0)</f>
        <v>0.8541666666666666</v>
      </c>
      <c r="D9" s="81">
        <f>D8+TIME(1,30,0)</f>
        <v>0.6041666666666666</v>
      </c>
      <c r="E9" s="102">
        <f>E8+TIME(1,30,0)</f>
        <v>0.8541666666666666</v>
      </c>
    </row>
    <row r="10" spans="1:5" ht="11.25">
      <c r="A10" s="123"/>
      <c r="B10" s="71"/>
      <c r="C10" s="81">
        <f>C9+TIME(0,5,0)</f>
        <v>0.8576388888888888</v>
      </c>
      <c r="D10" s="81">
        <f>D9+TIME(0,5,0)</f>
        <v>0.6076388888888888</v>
      </c>
      <c r="E10" s="102">
        <f>E9+TIME(0,5,0)</f>
        <v>0.8576388888888888</v>
      </c>
    </row>
    <row r="11" spans="1:5" ht="11.25">
      <c r="A11" s="123" t="s">
        <v>52</v>
      </c>
      <c r="B11" s="71"/>
      <c r="C11" s="81">
        <f>C10+TIME(0,30,0)</f>
        <v>0.8784722222222222</v>
      </c>
      <c r="D11" s="81">
        <f>D10+TIME(0,30,0)</f>
        <v>0.6284722222222222</v>
      </c>
      <c r="E11" s="102">
        <f>E10+TIME(0,30,0)</f>
        <v>0.8784722222222222</v>
      </c>
    </row>
    <row r="12" spans="1:5" ht="11.25">
      <c r="A12" s="123"/>
      <c r="B12" s="71"/>
      <c r="C12" s="70">
        <v>0.22916666666666666</v>
      </c>
      <c r="D12" s="81">
        <v>0.6319444444444444</v>
      </c>
      <c r="E12" s="50">
        <v>0.22916666666666666</v>
      </c>
    </row>
    <row r="13" spans="1:5" ht="11.25">
      <c r="A13" s="123" t="s">
        <v>51</v>
      </c>
      <c r="B13" s="71"/>
      <c r="C13" s="81">
        <f>C12+TIME(0,30,0)</f>
        <v>0.25</v>
      </c>
      <c r="D13" s="81">
        <f>D12+TIME(0,30,0)</f>
        <v>0.6527777777777778</v>
      </c>
      <c r="E13" s="102">
        <f>E12+TIME(0,30,0)</f>
        <v>0.25</v>
      </c>
    </row>
    <row r="14" spans="1:5" ht="11.25">
      <c r="A14" s="123"/>
      <c r="B14" s="49">
        <v>0.6145833333333334</v>
      </c>
      <c r="C14" s="81">
        <f>C13+TIME(0,5,0)</f>
        <v>0.2534722222222222</v>
      </c>
      <c r="D14" s="81">
        <f>D13+TIME(0,10,0)</f>
        <v>0.6597222222222222</v>
      </c>
      <c r="E14" s="102">
        <f>E13+TIME(0,5,0)</f>
        <v>0.2534722222222222</v>
      </c>
    </row>
    <row r="15" spans="1:5" ht="12" thickBot="1">
      <c r="A15" s="40" t="s">
        <v>0</v>
      </c>
      <c r="B15" s="104">
        <f>B14+TIME(1,30,0)</f>
        <v>0.6770833333333334</v>
      </c>
      <c r="C15" s="105">
        <f>C14+TIME(1,30,0)</f>
        <v>0.3159722222222222</v>
      </c>
      <c r="D15" s="105">
        <f>D14+TIME(1,30,0)</f>
        <v>0.7222222222222222</v>
      </c>
      <c r="E15" s="106">
        <f>E14+TIME(1,30,0)</f>
        <v>0.3159722222222222</v>
      </c>
    </row>
    <row r="16" spans="1:5" ht="11.25">
      <c r="A16" s="130"/>
      <c r="B16" s="133"/>
      <c r="C16" s="133"/>
      <c r="D16" s="133"/>
      <c r="E16" s="133"/>
    </row>
    <row r="17" spans="1:11" ht="13.5" customHeight="1" thickBot="1">
      <c r="A17" s="122" t="s">
        <v>69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5" ht="13.5" customHeight="1" thickBot="1">
      <c r="A18" s="58" t="s">
        <v>36</v>
      </c>
      <c r="B18" s="124" t="s">
        <v>39</v>
      </c>
      <c r="C18" s="167"/>
      <c r="D18" s="167"/>
      <c r="E18" s="168"/>
    </row>
    <row r="19" spans="1:5" ht="12" customHeight="1" thickBot="1">
      <c r="A19" s="58" t="s">
        <v>37</v>
      </c>
      <c r="B19" s="178" t="s">
        <v>103</v>
      </c>
      <c r="C19" s="179"/>
      <c r="D19" s="179"/>
      <c r="E19" s="180"/>
    </row>
    <row r="20" spans="1:5" ht="12.75" customHeight="1">
      <c r="A20" s="59" t="s">
        <v>38</v>
      </c>
      <c r="B20" s="135" t="s">
        <v>1</v>
      </c>
      <c r="C20" s="125"/>
      <c r="D20" s="125"/>
      <c r="E20" s="126"/>
    </row>
    <row r="21" spans="1:5" ht="12" thickBot="1">
      <c r="A21" s="61" t="s">
        <v>41</v>
      </c>
      <c r="B21" s="118">
        <v>1</v>
      </c>
      <c r="C21" s="119">
        <v>2</v>
      </c>
      <c r="D21" s="118">
        <v>3</v>
      </c>
      <c r="E21" s="119">
        <v>4</v>
      </c>
    </row>
    <row r="22" spans="1:5" ht="11.25">
      <c r="A22" s="44" t="s">
        <v>0</v>
      </c>
      <c r="B22" s="113">
        <v>0.3333333333333333</v>
      </c>
      <c r="C22" s="114">
        <v>0.4583333333333333</v>
      </c>
      <c r="D22" s="114">
        <v>0.6041666666666666</v>
      </c>
      <c r="E22" s="115">
        <v>0.75</v>
      </c>
    </row>
    <row r="23" spans="1:5" ht="11.25">
      <c r="A23" s="123" t="s">
        <v>3</v>
      </c>
      <c r="B23" s="80">
        <f>B22+TIME(2,30,0)</f>
        <v>0.4375</v>
      </c>
      <c r="C23" s="81">
        <f>C22+TIME(2,30,0)</f>
        <v>0.5625</v>
      </c>
      <c r="D23" s="81">
        <f>D22+TIME(2,30,0)</f>
        <v>0.7083333333333333</v>
      </c>
      <c r="E23" s="102">
        <f>E22+TIME(2,30,0)</f>
        <v>0.8541666666666666</v>
      </c>
    </row>
    <row r="24" spans="1:5" ht="11.25">
      <c r="A24" s="123"/>
      <c r="B24" s="80">
        <v>0.4583333333333333</v>
      </c>
      <c r="C24" s="81">
        <v>0.5833333333333334</v>
      </c>
      <c r="D24" s="81">
        <v>0.75</v>
      </c>
      <c r="E24" s="102">
        <v>0.2916666666666667</v>
      </c>
    </row>
    <row r="25" spans="1:5" ht="12" thickBot="1">
      <c r="A25" s="40" t="s">
        <v>0</v>
      </c>
      <c r="B25" s="104">
        <f>B24+TIME(2,30,0)</f>
        <v>0.5625</v>
      </c>
      <c r="C25" s="105">
        <f>C24+TIME(2,30,0)</f>
        <v>0.6875</v>
      </c>
      <c r="D25" s="105">
        <f>D24+TIME(2,30,0)</f>
        <v>0.8541666666666666</v>
      </c>
      <c r="E25" s="106">
        <f>E24+TIME(2,30,0)</f>
        <v>0.39583333333333337</v>
      </c>
    </row>
    <row r="27" spans="1:11" ht="13.5" customHeight="1" thickBot="1">
      <c r="A27" s="122" t="s">
        <v>63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8" ht="13.5" customHeight="1" thickBot="1">
      <c r="A28" s="58" t="s">
        <v>36</v>
      </c>
      <c r="B28" s="124" t="s">
        <v>42</v>
      </c>
      <c r="C28" s="167"/>
      <c r="D28" s="167"/>
      <c r="E28" s="167"/>
      <c r="F28" s="167"/>
      <c r="G28" s="167"/>
      <c r="H28" s="168"/>
    </row>
    <row r="29" spans="1:8" ht="21.75" customHeight="1" thickBot="1">
      <c r="A29" s="58" t="s">
        <v>37</v>
      </c>
      <c r="B29" s="194" t="s">
        <v>66</v>
      </c>
      <c r="C29" s="195"/>
      <c r="D29" s="124" t="s">
        <v>55</v>
      </c>
      <c r="E29" s="167"/>
      <c r="F29" s="167"/>
      <c r="G29" s="167"/>
      <c r="H29" s="168"/>
    </row>
    <row r="30" spans="1:8" ht="12.75" customHeight="1">
      <c r="A30" s="59" t="s">
        <v>38</v>
      </c>
      <c r="B30" s="191" t="s">
        <v>1</v>
      </c>
      <c r="C30" s="196"/>
      <c r="D30" s="191" t="s">
        <v>67</v>
      </c>
      <c r="E30" s="192"/>
      <c r="F30" s="154" t="s">
        <v>68</v>
      </c>
      <c r="G30" s="159"/>
      <c r="H30" s="155"/>
    </row>
    <row r="31" spans="1:8" ht="12" thickBot="1">
      <c r="A31" s="61" t="s">
        <v>41</v>
      </c>
      <c r="B31" s="41">
        <v>1</v>
      </c>
      <c r="C31" s="42">
        <v>2</v>
      </c>
      <c r="D31" s="41">
        <v>1</v>
      </c>
      <c r="E31" s="63">
        <v>2</v>
      </c>
      <c r="F31" s="41">
        <v>1</v>
      </c>
      <c r="G31" s="62">
        <v>2</v>
      </c>
      <c r="H31" s="42">
        <v>3</v>
      </c>
    </row>
    <row r="32" spans="1:8" ht="11.25">
      <c r="A32" s="64" t="s">
        <v>0</v>
      </c>
      <c r="B32" s="97">
        <v>0.5104166666666666</v>
      </c>
      <c r="C32" s="99">
        <v>0.71875</v>
      </c>
      <c r="D32" s="97">
        <v>0.5833333333333334</v>
      </c>
      <c r="E32" s="101">
        <v>0.78125</v>
      </c>
      <c r="F32" s="97">
        <v>0.3958333333333333</v>
      </c>
      <c r="G32" s="98">
        <v>0.5833333333333334</v>
      </c>
      <c r="H32" s="99">
        <v>0.78125</v>
      </c>
    </row>
    <row r="33" spans="1:8" ht="11.25">
      <c r="A33" s="172" t="s">
        <v>62</v>
      </c>
      <c r="B33" s="80">
        <v>0.59375</v>
      </c>
      <c r="C33" s="102">
        <v>0.8020833333333334</v>
      </c>
      <c r="D33" s="80">
        <v>0.6666666666666666</v>
      </c>
      <c r="E33" s="82">
        <v>0.8645833333333334</v>
      </c>
      <c r="F33" s="80">
        <v>0.4791666666666667</v>
      </c>
      <c r="G33" s="81">
        <v>0.6666666666666666</v>
      </c>
      <c r="H33" s="102">
        <v>0.8645833333333334</v>
      </c>
    </row>
    <row r="34" spans="1:8" ht="11.25">
      <c r="A34" s="172"/>
      <c r="B34" s="71"/>
      <c r="C34" s="102">
        <v>0.8090277777777778</v>
      </c>
      <c r="D34" s="71"/>
      <c r="E34" s="82">
        <v>0.875</v>
      </c>
      <c r="F34" s="71"/>
      <c r="G34" s="72"/>
      <c r="H34" s="102">
        <v>0.875</v>
      </c>
    </row>
    <row r="35" spans="1:16" ht="11.25">
      <c r="A35" s="172" t="s">
        <v>64</v>
      </c>
      <c r="B35" s="71"/>
      <c r="C35" s="102">
        <v>0.8229166666666666</v>
      </c>
      <c r="D35" s="71"/>
      <c r="E35" s="82">
        <v>0.8854166666666666</v>
      </c>
      <c r="F35" s="71"/>
      <c r="G35" s="72"/>
      <c r="H35" s="102">
        <v>0.8854166666666666</v>
      </c>
      <c r="K35" s="187" t="s">
        <v>107</v>
      </c>
      <c r="L35" s="187"/>
      <c r="M35" s="187"/>
      <c r="N35" s="187"/>
      <c r="O35" s="187"/>
      <c r="P35" s="187"/>
    </row>
    <row r="36" spans="1:16" ht="11.25">
      <c r="A36" s="172"/>
      <c r="B36" s="71"/>
      <c r="C36" s="102">
        <v>0.8263888888888888</v>
      </c>
      <c r="D36" s="71"/>
      <c r="E36" s="82">
        <v>0.8888888888888888</v>
      </c>
      <c r="F36" s="71"/>
      <c r="G36" s="72"/>
      <c r="H36" s="102">
        <v>0.8888888888888888</v>
      </c>
      <c r="K36" s="187"/>
      <c r="L36" s="187"/>
      <c r="M36" s="187"/>
      <c r="N36" s="187"/>
      <c r="O36" s="187"/>
      <c r="P36" s="187"/>
    </row>
    <row r="37" spans="1:16" ht="11.25">
      <c r="A37" s="172" t="s">
        <v>65</v>
      </c>
      <c r="B37" s="71"/>
      <c r="C37" s="102">
        <v>0.875</v>
      </c>
      <c r="D37" s="71"/>
      <c r="E37" s="82">
        <v>0.9375</v>
      </c>
      <c r="F37" s="71"/>
      <c r="G37" s="72"/>
      <c r="H37" s="102">
        <v>0.9375</v>
      </c>
      <c r="K37" s="187"/>
      <c r="L37" s="187"/>
      <c r="M37" s="187"/>
      <c r="N37" s="187"/>
      <c r="O37" s="187"/>
      <c r="P37" s="187"/>
    </row>
    <row r="38" spans="1:16" ht="11.25">
      <c r="A38" s="172"/>
      <c r="B38" s="75"/>
      <c r="C38" s="102">
        <v>0.22916666666666666</v>
      </c>
      <c r="D38" s="75"/>
      <c r="E38" s="82">
        <v>0.22916666666666666</v>
      </c>
      <c r="F38" s="71"/>
      <c r="G38" s="83"/>
      <c r="H38" s="102">
        <v>0.22916666666666666</v>
      </c>
      <c r="K38" s="187"/>
      <c r="L38" s="187"/>
      <c r="M38" s="187"/>
      <c r="N38" s="187"/>
      <c r="O38" s="187"/>
      <c r="P38" s="187"/>
    </row>
    <row r="39" spans="1:16" ht="11.25">
      <c r="A39" s="172" t="s">
        <v>64</v>
      </c>
      <c r="B39" s="71"/>
      <c r="C39" s="102">
        <v>0.2743055555555555</v>
      </c>
      <c r="D39" s="71"/>
      <c r="E39" s="82">
        <v>0.2743055555555555</v>
      </c>
      <c r="F39" s="71"/>
      <c r="G39" s="72"/>
      <c r="H39" s="102">
        <v>0.2743055555555555</v>
      </c>
      <c r="K39" s="187"/>
      <c r="L39" s="187"/>
      <c r="M39" s="187"/>
      <c r="N39" s="187"/>
      <c r="O39" s="187"/>
      <c r="P39" s="187"/>
    </row>
    <row r="40" spans="1:10" ht="11.25">
      <c r="A40" s="172"/>
      <c r="B40" s="71"/>
      <c r="C40" s="102">
        <v>0.2777777777777778</v>
      </c>
      <c r="D40" s="71"/>
      <c r="E40" s="82">
        <v>0.2777777777777778</v>
      </c>
      <c r="F40" s="75"/>
      <c r="G40" s="72"/>
      <c r="H40" s="102">
        <v>0.2777777777777778</v>
      </c>
      <c r="I40" s="56"/>
      <c r="J40" s="56"/>
    </row>
    <row r="41" spans="1:10" ht="11.25">
      <c r="A41" s="172" t="s">
        <v>62</v>
      </c>
      <c r="B41" s="75"/>
      <c r="C41" s="102">
        <v>0.2881944444444445</v>
      </c>
      <c r="D41" s="75"/>
      <c r="E41" s="82">
        <v>0.2881944444444445</v>
      </c>
      <c r="F41" s="71"/>
      <c r="G41" s="83"/>
      <c r="H41" s="102">
        <v>0.2881944444444445</v>
      </c>
      <c r="I41" s="56"/>
      <c r="J41" s="56"/>
    </row>
    <row r="42" spans="1:10" ht="11.25">
      <c r="A42" s="172"/>
      <c r="B42" s="80">
        <v>0.6145833333333334</v>
      </c>
      <c r="C42" s="102">
        <v>0.3020833333333333</v>
      </c>
      <c r="D42" s="80">
        <v>0.6770833333333334</v>
      </c>
      <c r="E42" s="82">
        <v>0.3020833333333333</v>
      </c>
      <c r="F42" s="80">
        <v>0.4895833333333333</v>
      </c>
      <c r="G42" s="81">
        <v>0.6770833333333334</v>
      </c>
      <c r="H42" s="102">
        <v>0.3020833333333333</v>
      </c>
      <c r="I42" s="56"/>
      <c r="J42" s="56"/>
    </row>
    <row r="43" spans="1:10" ht="12" thickBot="1">
      <c r="A43" s="61" t="s">
        <v>0</v>
      </c>
      <c r="B43" s="104">
        <v>0.6979166666666666</v>
      </c>
      <c r="C43" s="106">
        <v>0.3854166666666667</v>
      </c>
      <c r="D43" s="104">
        <v>0.7604166666666666</v>
      </c>
      <c r="E43" s="108">
        <v>0.3854166666666667</v>
      </c>
      <c r="F43" s="104">
        <v>0.5729166666666666</v>
      </c>
      <c r="G43" s="105">
        <v>0.7604166666666666</v>
      </c>
      <c r="H43" s="106">
        <v>0.3854166666666667</v>
      </c>
      <c r="I43" s="56"/>
      <c r="J43" s="56"/>
    </row>
    <row r="45" spans="1:10" ht="12" thickBot="1">
      <c r="A45" s="121" t="s">
        <v>49</v>
      </c>
      <c r="B45" s="121"/>
      <c r="C45" s="121"/>
      <c r="D45" s="121"/>
      <c r="E45" s="121"/>
      <c r="F45" s="121"/>
      <c r="G45" s="122"/>
      <c r="H45" s="57"/>
      <c r="I45" s="57"/>
      <c r="J45" s="57"/>
    </row>
    <row r="46" spans="1:13" ht="13.5" customHeight="1" thickBot="1">
      <c r="A46" s="58" t="s">
        <v>36</v>
      </c>
      <c r="B46" s="173" t="s">
        <v>39</v>
      </c>
      <c r="C46" s="174"/>
      <c r="D46" s="175"/>
      <c r="E46" s="176" t="s">
        <v>42</v>
      </c>
      <c r="F46" s="177"/>
      <c r="G46" s="188" t="s">
        <v>44</v>
      </c>
      <c r="H46" s="189"/>
      <c r="I46" s="189"/>
      <c r="J46" s="189"/>
      <c r="K46" s="189"/>
      <c r="L46" s="189"/>
      <c r="M46" s="190"/>
    </row>
    <row r="47" spans="1:13" ht="12.75" customHeight="1">
      <c r="A47" s="58" t="s">
        <v>37</v>
      </c>
      <c r="B47" s="173" t="s">
        <v>40</v>
      </c>
      <c r="C47" s="174"/>
      <c r="D47" s="175"/>
      <c r="E47" s="191" t="s">
        <v>43</v>
      </c>
      <c r="F47" s="192"/>
      <c r="G47" s="154" t="s">
        <v>45</v>
      </c>
      <c r="H47" s="159"/>
      <c r="I47" s="159"/>
      <c r="J47" s="159"/>
      <c r="K47" s="159"/>
      <c r="L47" s="159"/>
      <c r="M47" s="155"/>
    </row>
    <row r="48" spans="1:13" ht="11.25">
      <c r="A48" s="59" t="s">
        <v>38</v>
      </c>
      <c r="B48" s="169" t="s">
        <v>1</v>
      </c>
      <c r="C48" s="170"/>
      <c r="D48" s="171"/>
      <c r="E48" s="123" t="s">
        <v>1</v>
      </c>
      <c r="F48" s="193"/>
      <c r="G48" s="184" t="s">
        <v>46</v>
      </c>
      <c r="H48" s="185"/>
      <c r="I48" s="185" t="s">
        <v>18</v>
      </c>
      <c r="J48" s="185"/>
      <c r="K48" s="60" t="s">
        <v>47</v>
      </c>
      <c r="L48" s="162" t="s">
        <v>48</v>
      </c>
      <c r="M48" s="163"/>
    </row>
    <row r="49" spans="1:13" ht="12" thickBot="1">
      <c r="A49" s="61" t="s">
        <v>41</v>
      </c>
      <c r="B49" s="43">
        <v>1</v>
      </c>
      <c r="C49" s="62">
        <v>2</v>
      </c>
      <c r="D49" s="42">
        <v>3</v>
      </c>
      <c r="E49" s="43">
        <v>1</v>
      </c>
      <c r="F49" s="63">
        <v>2</v>
      </c>
      <c r="G49" s="118">
        <v>1</v>
      </c>
      <c r="H49" s="112">
        <v>2</v>
      </c>
      <c r="I49" s="112">
        <v>1</v>
      </c>
      <c r="J49" s="112">
        <v>2</v>
      </c>
      <c r="K49" s="112">
        <v>1</v>
      </c>
      <c r="L49" s="112">
        <v>1</v>
      </c>
      <c r="M49" s="136">
        <v>2</v>
      </c>
    </row>
    <row r="50" spans="1:13" ht="11.25">
      <c r="A50" s="64" t="s">
        <v>0</v>
      </c>
      <c r="B50" s="65">
        <v>0.3125</v>
      </c>
      <c r="C50" s="66">
        <v>0.4791666666666667</v>
      </c>
      <c r="D50" s="67">
        <v>0.7083333333333334</v>
      </c>
      <c r="E50" s="47">
        <v>0.4375</v>
      </c>
      <c r="F50" s="69">
        <v>0.75</v>
      </c>
      <c r="G50" s="137">
        <v>0.5208333333333334</v>
      </c>
      <c r="H50" s="89">
        <v>0.7708333333333334</v>
      </c>
      <c r="I50" s="89">
        <v>0.6666666666666666</v>
      </c>
      <c r="J50" s="89">
        <v>0.9027777777777778</v>
      </c>
      <c r="K50" s="89">
        <v>0.7708333333333334</v>
      </c>
      <c r="L50" s="89">
        <v>0.5833333333333334</v>
      </c>
      <c r="M50" s="138">
        <v>0.8333333333333334</v>
      </c>
    </row>
    <row r="51" spans="1:13" ht="11.25">
      <c r="A51" s="172" t="s">
        <v>10</v>
      </c>
      <c r="B51" s="71"/>
      <c r="C51" s="72"/>
      <c r="D51" s="73"/>
      <c r="E51" s="51">
        <v>0.5</v>
      </c>
      <c r="F51" s="92">
        <v>0.8159722222222222</v>
      </c>
      <c r="G51" s="71"/>
      <c r="H51" s="72"/>
      <c r="I51" s="72"/>
      <c r="J51" s="72"/>
      <c r="K51" s="72"/>
      <c r="L51" s="72"/>
      <c r="M51" s="93"/>
    </row>
    <row r="52" spans="1:13" ht="11.25">
      <c r="A52" s="172"/>
      <c r="B52" s="71"/>
      <c r="C52" s="72"/>
      <c r="D52" s="73"/>
      <c r="E52" s="51">
        <v>0.5034722222222222</v>
      </c>
      <c r="F52" s="92">
        <v>0.8194444444444445</v>
      </c>
      <c r="G52" s="71"/>
      <c r="H52" s="72"/>
      <c r="I52" s="72"/>
      <c r="J52" s="72"/>
      <c r="K52" s="72"/>
      <c r="L52" s="72"/>
      <c r="M52" s="93"/>
    </row>
    <row r="53" spans="1:13" ht="11.25">
      <c r="A53" s="172" t="s">
        <v>35</v>
      </c>
      <c r="B53" s="71"/>
      <c r="C53" s="72"/>
      <c r="D53" s="73"/>
      <c r="E53" s="51">
        <v>0.53125</v>
      </c>
      <c r="F53" s="92">
        <v>0.8472222222222222</v>
      </c>
      <c r="G53" s="71"/>
      <c r="H53" s="72"/>
      <c r="I53" s="72"/>
      <c r="J53" s="72"/>
      <c r="K53" s="72"/>
      <c r="L53" s="72"/>
      <c r="M53" s="93"/>
    </row>
    <row r="54" spans="1:13" ht="11.25">
      <c r="A54" s="172"/>
      <c r="B54" s="71"/>
      <c r="C54" s="72"/>
      <c r="D54" s="73"/>
      <c r="E54" s="51">
        <v>0.5347222222222222</v>
      </c>
      <c r="F54" s="92">
        <v>0.8506944444444445</v>
      </c>
      <c r="G54" s="71"/>
      <c r="H54" s="72"/>
      <c r="I54" s="72"/>
      <c r="J54" s="72"/>
      <c r="K54" s="72"/>
      <c r="L54" s="72"/>
      <c r="M54" s="93"/>
    </row>
    <row r="55" spans="1:13" ht="11.25">
      <c r="A55" s="172" t="s">
        <v>12</v>
      </c>
      <c r="B55" s="71"/>
      <c r="C55" s="72"/>
      <c r="D55" s="73"/>
      <c r="E55" s="52"/>
      <c r="F55" s="92">
        <v>0.8854166666666666</v>
      </c>
      <c r="G55" s="71"/>
      <c r="H55" s="72"/>
      <c r="I55" s="72"/>
      <c r="J55" s="72"/>
      <c r="K55" s="72"/>
      <c r="L55" s="72"/>
      <c r="M55" s="93"/>
    </row>
    <row r="56" spans="1:13" ht="11.25">
      <c r="A56" s="172"/>
      <c r="B56" s="75"/>
      <c r="C56" s="72"/>
      <c r="D56" s="73"/>
      <c r="E56" s="76"/>
      <c r="F56" s="92">
        <v>0.8888888888888888</v>
      </c>
      <c r="G56" s="75"/>
      <c r="H56" s="72"/>
      <c r="I56" s="72"/>
      <c r="J56" s="72"/>
      <c r="K56" s="72"/>
      <c r="L56" s="72"/>
      <c r="M56" s="93"/>
    </row>
    <row r="57" spans="1:13" ht="11.25">
      <c r="A57" s="172" t="s">
        <v>4</v>
      </c>
      <c r="B57" s="80">
        <f>B50+TIME(1,10,0)</f>
        <v>0.3611111111111111</v>
      </c>
      <c r="C57" s="80">
        <f>C50+TIME(1,10,0)</f>
        <v>0.5277777777777778</v>
      </c>
      <c r="D57" s="80">
        <f>D50+TIME(1,10,0)</f>
        <v>0.7569444444444445</v>
      </c>
      <c r="E57" s="51">
        <v>0.576388888888889</v>
      </c>
      <c r="F57" s="74"/>
      <c r="G57" s="80">
        <f>G50+TIME(2,30,0)</f>
        <v>0.625</v>
      </c>
      <c r="H57" s="81">
        <f aca="true" t="shared" si="0" ref="H57:M57">H50+TIME(2,30,0)</f>
        <v>0.875</v>
      </c>
      <c r="I57" s="81">
        <f t="shared" si="0"/>
        <v>0.7708333333333333</v>
      </c>
      <c r="J57" s="81">
        <f t="shared" si="0"/>
        <v>1.0069444444444444</v>
      </c>
      <c r="K57" s="81">
        <f t="shared" si="0"/>
        <v>0.875</v>
      </c>
      <c r="L57" s="81">
        <f t="shared" si="0"/>
        <v>0.6875</v>
      </c>
      <c r="M57" s="102">
        <f t="shared" si="0"/>
        <v>0.9375</v>
      </c>
    </row>
    <row r="58" spans="1:15" ht="11.25">
      <c r="A58" s="172"/>
      <c r="B58" s="77">
        <v>0.375</v>
      </c>
      <c r="C58" s="78">
        <v>0.5625</v>
      </c>
      <c r="D58" s="79">
        <v>0.7708333333333334</v>
      </c>
      <c r="E58" s="51">
        <v>0.5972222222222222</v>
      </c>
      <c r="F58" s="85"/>
      <c r="G58" s="77">
        <v>0.6458333333333334</v>
      </c>
      <c r="H58" s="78">
        <v>0.2708333333333333</v>
      </c>
      <c r="I58" s="78">
        <v>0.7916666666666666</v>
      </c>
      <c r="J58" s="78">
        <v>0.2708333333333333</v>
      </c>
      <c r="K58" s="78">
        <v>0.2708333333333333</v>
      </c>
      <c r="L58" s="81">
        <v>0.7083333333333334</v>
      </c>
      <c r="M58" s="50">
        <v>0.2708333333333333</v>
      </c>
      <c r="N58" s="56"/>
      <c r="O58" s="56"/>
    </row>
    <row r="59" spans="1:15" ht="11.25">
      <c r="A59" s="172" t="s">
        <v>13</v>
      </c>
      <c r="B59" s="75"/>
      <c r="C59" s="72"/>
      <c r="D59" s="84"/>
      <c r="E59" s="76"/>
      <c r="F59" s="92">
        <v>0.9131944444444445</v>
      </c>
      <c r="G59" s="75"/>
      <c r="H59" s="72"/>
      <c r="I59" s="83"/>
      <c r="J59" s="83"/>
      <c r="K59" s="72"/>
      <c r="L59" s="72"/>
      <c r="M59" s="84"/>
      <c r="N59" s="56"/>
      <c r="O59" s="56"/>
    </row>
    <row r="60" spans="1:15" ht="11.25">
      <c r="A60" s="172"/>
      <c r="B60" s="75"/>
      <c r="C60" s="72"/>
      <c r="D60" s="84"/>
      <c r="E60" s="76"/>
      <c r="F60" s="92">
        <v>0.22916666666666666</v>
      </c>
      <c r="G60" s="75"/>
      <c r="H60" s="72"/>
      <c r="I60" s="83"/>
      <c r="J60" s="83"/>
      <c r="K60" s="72"/>
      <c r="L60" s="72"/>
      <c r="M60" s="84"/>
      <c r="N60" s="56"/>
      <c r="O60" s="56"/>
    </row>
    <row r="61" spans="1:15" ht="11.25">
      <c r="A61" s="172" t="s">
        <v>12</v>
      </c>
      <c r="B61" s="75"/>
      <c r="C61" s="72"/>
      <c r="D61" s="84"/>
      <c r="E61" s="76"/>
      <c r="F61" s="92">
        <v>0.2534722222222222</v>
      </c>
      <c r="G61" s="75"/>
      <c r="H61" s="72"/>
      <c r="I61" s="83"/>
      <c r="J61" s="83"/>
      <c r="K61" s="72"/>
      <c r="L61" s="72"/>
      <c r="M61" s="84"/>
      <c r="N61" s="56"/>
      <c r="O61" s="56"/>
    </row>
    <row r="62" spans="1:15" ht="11.25">
      <c r="A62" s="172"/>
      <c r="B62" s="75"/>
      <c r="C62" s="72"/>
      <c r="D62" s="84"/>
      <c r="E62" s="76"/>
      <c r="F62" s="92">
        <v>0.2569444444444445</v>
      </c>
      <c r="G62" s="75"/>
      <c r="H62" s="72"/>
      <c r="I62" s="83"/>
      <c r="J62" s="83"/>
      <c r="K62" s="72"/>
      <c r="L62" s="72"/>
      <c r="M62" s="84"/>
      <c r="N62" s="56"/>
      <c r="O62" s="56"/>
    </row>
    <row r="63" spans="1:15" ht="11.25">
      <c r="A63" s="172" t="s">
        <v>35</v>
      </c>
      <c r="B63" s="71"/>
      <c r="C63" s="72"/>
      <c r="D63" s="84"/>
      <c r="E63" s="51">
        <v>0.638888888888889</v>
      </c>
      <c r="F63" s="92">
        <v>0.2951388888888889</v>
      </c>
      <c r="G63" s="71"/>
      <c r="H63" s="72"/>
      <c r="I63" s="83"/>
      <c r="J63" s="72"/>
      <c r="K63" s="72"/>
      <c r="L63" s="72"/>
      <c r="M63" s="84"/>
      <c r="N63" s="56"/>
      <c r="O63" s="56"/>
    </row>
    <row r="64" spans="1:15" ht="11.25">
      <c r="A64" s="172"/>
      <c r="B64" s="71"/>
      <c r="C64" s="72"/>
      <c r="D64" s="84"/>
      <c r="E64" s="51">
        <v>0.642361111111111</v>
      </c>
      <c r="F64" s="92">
        <v>0.2986111111111111</v>
      </c>
      <c r="G64" s="71"/>
      <c r="H64" s="72"/>
      <c r="I64" s="83"/>
      <c r="J64" s="72"/>
      <c r="K64" s="72"/>
      <c r="L64" s="72"/>
      <c r="M64" s="84"/>
      <c r="N64" s="56"/>
      <c r="O64" s="56"/>
    </row>
    <row r="65" spans="1:15" ht="11.25">
      <c r="A65" s="172" t="s">
        <v>10</v>
      </c>
      <c r="B65" s="71"/>
      <c r="C65" s="72"/>
      <c r="D65" s="84"/>
      <c r="E65" s="51">
        <v>0.6701388888888888</v>
      </c>
      <c r="F65" s="92">
        <v>0.3263888888888889</v>
      </c>
      <c r="G65" s="71"/>
      <c r="H65" s="72"/>
      <c r="I65" s="83"/>
      <c r="J65" s="72"/>
      <c r="K65" s="72"/>
      <c r="L65" s="72"/>
      <c r="M65" s="84"/>
      <c r="N65" s="56"/>
      <c r="O65" s="56"/>
    </row>
    <row r="66" spans="1:15" ht="11.25">
      <c r="A66" s="172"/>
      <c r="B66" s="71"/>
      <c r="C66" s="72"/>
      <c r="D66" s="84"/>
      <c r="E66" s="51">
        <v>0.6736111111111112</v>
      </c>
      <c r="F66" s="92">
        <v>0.3298611111111111</v>
      </c>
      <c r="G66" s="71"/>
      <c r="H66" s="72"/>
      <c r="I66" s="83"/>
      <c r="J66" s="72"/>
      <c r="K66" s="72"/>
      <c r="L66" s="72"/>
      <c r="M66" s="84"/>
      <c r="N66" s="56"/>
      <c r="O66" s="56"/>
    </row>
    <row r="67" spans="1:15" ht="12" thickBot="1">
      <c r="A67" s="61" t="s">
        <v>0</v>
      </c>
      <c r="B67" s="80">
        <f>B58+TIME(1,10,0)</f>
        <v>0.4236111111111111</v>
      </c>
      <c r="C67" s="80">
        <f>C58+TIME(1,10,0)</f>
        <v>0.6111111111111112</v>
      </c>
      <c r="D67" s="80">
        <f>D58+TIME(1,10,0)</f>
        <v>0.8194444444444445</v>
      </c>
      <c r="E67" s="55">
        <v>0.7361111111111112</v>
      </c>
      <c r="F67" s="87">
        <v>0.3923611111111111</v>
      </c>
      <c r="G67" s="104">
        <f aca="true" t="shared" si="1" ref="G67:M67">G58+TIME(2,30,0)</f>
        <v>0.75</v>
      </c>
      <c r="H67" s="105">
        <f t="shared" si="1"/>
        <v>0.375</v>
      </c>
      <c r="I67" s="105">
        <f t="shared" si="1"/>
        <v>0.8958333333333333</v>
      </c>
      <c r="J67" s="105">
        <f t="shared" si="1"/>
        <v>0.375</v>
      </c>
      <c r="K67" s="105">
        <f t="shared" si="1"/>
        <v>0.375</v>
      </c>
      <c r="L67" s="105">
        <f t="shared" si="1"/>
        <v>0.8125</v>
      </c>
      <c r="M67" s="106">
        <f t="shared" si="1"/>
        <v>0.375</v>
      </c>
      <c r="N67" s="56"/>
      <c r="O67" s="56"/>
    </row>
    <row r="69" spans="1:16" ht="12" thickBot="1">
      <c r="A69" s="121" t="s">
        <v>54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</row>
    <row r="70" spans="1:16" ht="12" thickBot="1">
      <c r="A70" s="58" t="s">
        <v>36</v>
      </c>
      <c r="B70" s="124" t="s">
        <v>42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</row>
    <row r="71" spans="1:16" ht="11.25">
      <c r="A71" s="94" t="s">
        <v>37</v>
      </c>
      <c r="B71" s="181" t="s">
        <v>55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3"/>
    </row>
    <row r="72" spans="1:16" ht="11.25">
      <c r="A72" s="95" t="s">
        <v>38</v>
      </c>
      <c r="B72" s="184" t="s">
        <v>28</v>
      </c>
      <c r="C72" s="185"/>
      <c r="D72" s="185"/>
      <c r="E72" s="185"/>
      <c r="F72" s="185"/>
      <c r="G72" s="185"/>
      <c r="H72" s="185"/>
      <c r="I72" s="185"/>
      <c r="J72" s="185"/>
      <c r="K72" s="185" t="s">
        <v>29</v>
      </c>
      <c r="L72" s="185"/>
      <c r="M72" s="185"/>
      <c r="N72" s="185"/>
      <c r="O72" s="185"/>
      <c r="P72" s="186"/>
    </row>
    <row r="73" spans="1:16" ht="12" thickBot="1">
      <c r="A73" s="40" t="s">
        <v>41</v>
      </c>
      <c r="B73" s="41">
        <v>1</v>
      </c>
      <c r="C73" s="62">
        <v>2</v>
      </c>
      <c r="D73" s="62">
        <v>3</v>
      </c>
      <c r="E73" s="62">
        <v>4</v>
      </c>
      <c r="F73" s="62">
        <v>5</v>
      </c>
      <c r="G73" s="62">
        <v>6</v>
      </c>
      <c r="H73" s="62">
        <v>7</v>
      </c>
      <c r="I73" s="62">
        <v>8</v>
      </c>
      <c r="J73" s="62">
        <v>9</v>
      </c>
      <c r="K73" s="62">
        <v>1</v>
      </c>
      <c r="L73" s="62">
        <v>2</v>
      </c>
      <c r="M73" s="62">
        <v>3</v>
      </c>
      <c r="N73" s="62">
        <v>4</v>
      </c>
      <c r="O73" s="62">
        <v>5</v>
      </c>
      <c r="P73" s="42">
        <v>6</v>
      </c>
    </row>
    <row r="74" spans="1:16" ht="11.25">
      <c r="A74" s="48" t="s">
        <v>24</v>
      </c>
      <c r="B74" s="45">
        <v>0.2986111111111111</v>
      </c>
      <c r="C74" s="68">
        <v>0.3611111111111111</v>
      </c>
      <c r="D74" s="68">
        <v>0.4236111111111111</v>
      </c>
      <c r="E74" s="68">
        <v>0.4861111111111111</v>
      </c>
      <c r="F74" s="68">
        <v>0.548611111111111</v>
      </c>
      <c r="G74" s="68">
        <v>0.6493055555555556</v>
      </c>
      <c r="H74" s="68">
        <v>0.7118055555555555</v>
      </c>
      <c r="I74" s="68">
        <v>0.7743055555555555</v>
      </c>
      <c r="J74" s="68">
        <v>0.8368055555555555</v>
      </c>
      <c r="K74" s="68">
        <v>0.2986111111111111</v>
      </c>
      <c r="L74" s="68">
        <v>0.3611111111111111</v>
      </c>
      <c r="M74" s="68">
        <v>0.4236111111111111</v>
      </c>
      <c r="N74" s="68">
        <v>0.4861111111111111</v>
      </c>
      <c r="O74" s="68">
        <v>0.7152777777777778</v>
      </c>
      <c r="P74" s="46">
        <v>0.7986111111111112</v>
      </c>
    </row>
    <row r="75" spans="1:16" ht="11.25">
      <c r="A75" s="123" t="s">
        <v>25</v>
      </c>
      <c r="B75" s="49">
        <v>0.3229166666666667</v>
      </c>
      <c r="C75" s="70">
        <v>0.3854166666666667</v>
      </c>
      <c r="D75" s="70">
        <v>0.4479166666666667</v>
      </c>
      <c r="E75" s="70">
        <v>0.5104166666666666</v>
      </c>
      <c r="F75" s="70">
        <v>0.5729166666666666</v>
      </c>
      <c r="G75" s="70">
        <v>0.6736111111111112</v>
      </c>
      <c r="H75" s="70">
        <v>0.736111111111111</v>
      </c>
      <c r="I75" s="70">
        <v>0.798611111111111</v>
      </c>
      <c r="J75" s="70">
        <v>0.861111111111111</v>
      </c>
      <c r="K75" s="70">
        <v>0.3229166666666667</v>
      </c>
      <c r="L75" s="70">
        <v>0.3854166666666667</v>
      </c>
      <c r="M75" s="70">
        <v>0.4479166666666667</v>
      </c>
      <c r="N75" s="70">
        <v>0.5104166666666666</v>
      </c>
      <c r="O75" s="70">
        <v>0.7395833333333334</v>
      </c>
      <c r="P75" s="50">
        <v>0.8229166666666667</v>
      </c>
    </row>
    <row r="76" spans="1:38" ht="11.25">
      <c r="A76" s="123"/>
      <c r="B76" s="49">
        <v>0.3298611111111111</v>
      </c>
      <c r="C76" s="70">
        <v>0.3923611111111111</v>
      </c>
      <c r="D76" s="70">
        <v>0.4548611111111111</v>
      </c>
      <c r="E76" s="70">
        <v>0.517361111111111</v>
      </c>
      <c r="F76" s="70">
        <v>0.6180555555555556</v>
      </c>
      <c r="G76" s="70">
        <v>0.6805555555555556</v>
      </c>
      <c r="H76" s="70">
        <v>0.7430555555555555</v>
      </c>
      <c r="I76" s="70">
        <v>0.8055555555555555</v>
      </c>
      <c r="J76" s="70">
        <v>0.875</v>
      </c>
      <c r="K76" s="70">
        <v>0.3298611111111111</v>
      </c>
      <c r="L76" s="70">
        <v>0.3923611111111111</v>
      </c>
      <c r="M76" s="70">
        <v>0.4548611111111111</v>
      </c>
      <c r="N76" s="70">
        <v>0.517361111111111</v>
      </c>
      <c r="O76" s="70">
        <v>0.7465277777777778</v>
      </c>
      <c r="P76" s="50">
        <v>0.8333333333333334</v>
      </c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38" ht="12" thickBot="1">
      <c r="A77" s="40" t="s">
        <v>24</v>
      </c>
      <c r="B77" s="53">
        <v>0.3541666666666667</v>
      </c>
      <c r="C77" s="86">
        <v>0.4166666666666667</v>
      </c>
      <c r="D77" s="86">
        <v>0.4791666666666667</v>
      </c>
      <c r="E77" s="86">
        <v>0.5416666666666666</v>
      </c>
      <c r="F77" s="86">
        <v>0.642361111111111</v>
      </c>
      <c r="G77" s="86">
        <v>0.7048611111111112</v>
      </c>
      <c r="H77" s="86">
        <v>0.767361111111111</v>
      </c>
      <c r="I77" s="86">
        <v>0.829861111111111</v>
      </c>
      <c r="J77" s="86">
        <v>0.8993055555555555</v>
      </c>
      <c r="K77" s="86">
        <v>0.3541666666666667</v>
      </c>
      <c r="L77" s="86">
        <v>0.4166666666666667</v>
      </c>
      <c r="M77" s="86">
        <v>0.4791666666666667</v>
      </c>
      <c r="N77" s="86">
        <v>0.5416666666666666</v>
      </c>
      <c r="O77" s="86">
        <v>0.7708333333333334</v>
      </c>
      <c r="P77" s="54">
        <v>0.857638888888889</v>
      </c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9" spans="1:16" ht="12" thickBot="1">
      <c r="A79" s="121" t="s">
        <v>56</v>
      </c>
      <c r="B79" s="121"/>
      <c r="C79" s="121"/>
      <c r="D79" s="121"/>
      <c r="E79" s="121"/>
      <c r="F79" s="121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ht="13.5" customHeight="1" thickBot="1">
      <c r="A80" s="58" t="s">
        <v>36</v>
      </c>
      <c r="B80" s="124" t="s">
        <v>42</v>
      </c>
      <c r="C80" s="167"/>
      <c r="D80" s="167"/>
      <c r="E80" s="167"/>
      <c r="F80" s="168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6" ht="12.75" customHeight="1">
      <c r="A81" s="94" t="s">
        <v>37</v>
      </c>
      <c r="B81" s="135" t="s">
        <v>57</v>
      </c>
      <c r="C81" s="125"/>
      <c r="D81" s="125"/>
      <c r="E81" s="125"/>
      <c r="F81" s="126"/>
    </row>
    <row r="82" spans="1:6" ht="11.25">
      <c r="A82" s="95" t="s">
        <v>38</v>
      </c>
      <c r="B82" s="156" t="s">
        <v>28</v>
      </c>
      <c r="C82" s="197"/>
      <c r="D82" s="164"/>
      <c r="E82" s="198" t="s">
        <v>29</v>
      </c>
      <c r="F82" s="199"/>
    </row>
    <row r="83" spans="1:6" ht="12" thickBot="1">
      <c r="A83" s="40" t="s">
        <v>41</v>
      </c>
      <c r="B83" s="41">
        <v>1</v>
      </c>
      <c r="C83" s="62">
        <v>2</v>
      </c>
      <c r="D83" s="62">
        <v>3</v>
      </c>
      <c r="E83" s="62">
        <v>1</v>
      </c>
      <c r="F83" s="42">
        <v>2</v>
      </c>
    </row>
    <row r="84" spans="1:6" ht="11.25">
      <c r="A84" s="48" t="s">
        <v>31</v>
      </c>
      <c r="B84" s="45">
        <v>0.3125</v>
      </c>
      <c r="C84" s="68">
        <v>0.5416666666666666</v>
      </c>
      <c r="D84" s="68">
        <v>0.7291666666666666</v>
      </c>
      <c r="E84" s="45">
        <v>0.3125</v>
      </c>
      <c r="F84" s="46">
        <v>0.7291666666666666</v>
      </c>
    </row>
    <row r="85" spans="1:6" ht="11.25">
      <c r="A85" s="123" t="s">
        <v>25</v>
      </c>
      <c r="B85" s="49">
        <v>0.3611111111111111</v>
      </c>
      <c r="C85" s="70">
        <v>0.5902777777777778</v>
      </c>
      <c r="D85" s="70">
        <v>0.7777777777777778</v>
      </c>
      <c r="E85" s="49">
        <v>0.3611111111111111</v>
      </c>
      <c r="F85" s="50">
        <v>0.7777777777777778</v>
      </c>
    </row>
    <row r="86" spans="1:28" ht="11.25">
      <c r="A86" s="123"/>
      <c r="B86" s="49">
        <v>0.3680555555555556</v>
      </c>
      <c r="C86" s="70">
        <v>0.6041666666666666</v>
      </c>
      <c r="D86" s="70">
        <v>0.7847222222222222</v>
      </c>
      <c r="E86" s="49">
        <v>0.3680555555555556</v>
      </c>
      <c r="F86" s="50">
        <v>0.7847222222222222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</row>
    <row r="87" spans="1:28" ht="12" thickBot="1">
      <c r="A87" s="40" t="s">
        <v>31</v>
      </c>
      <c r="B87" s="53">
        <v>0.4166666666666667</v>
      </c>
      <c r="C87" s="86">
        <v>0.6527777777777778</v>
      </c>
      <c r="D87" s="86">
        <v>0.8333333333333334</v>
      </c>
      <c r="E87" s="53">
        <v>0.4166666666666667</v>
      </c>
      <c r="F87" s="54">
        <v>0.8333333333333334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</row>
    <row r="89" spans="1:38" ht="12" thickBot="1">
      <c r="A89" s="121" t="s">
        <v>61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 ht="11.25">
      <c r="A90" s="39" t="s">
        <v>31</v>
      </c>
      <c r="B90" s="89">
        <v>0.2777777777777778</v>
      </c>
      <c r="C90" s="89">
        <v>0.3055555555555556</v>
      </c>
      <c r="D90" s="89">
        <v>0.33333333333333337</v>
      </c>
      <c r="E90" s="89">
        <v>0.36111111111111116</v>
      </c>
      <c r="F90" s="89">
        <v>0.38888888888888895</v>
      </c>
      <c r="G90" s="89">
        <v>0.41666666666666674</v>
      </c>
      <c r="H90" s="89">
        <v>0.44444444444444453</v>
      </c>
      <c r="I90" s="89">
        <v>0.4722222222222223</v>
      </c>
      <c r="J90" s="89">
        <v>0.5</v>
      </c>
      <c r="K90" s="89">
        <v>0.5277777777777778</v>
      </c>
      <c r="L90" s="89">
        <v>0.5833333333333334</v>
      </c>
      <c r="M90" s="89">
        <v>0.611111111111111</v>
      </c>
      <c r="N90" s="89">
        <v>0.6388888888888887</v>
      </c>
      <c r="O90" s="89">
        <v>0.6666666666666664</v>
      </c>
      <c r="P90" s="89">
        <v>0.6944444444444441</v>
      </c>
      <c r="Q90" s="89">
        <v>0.7222222222222218</v>
      </c>
      <c r="R90" s="89">
        <v>0.7499999999999994</v>
      </c>
      <c r="S90" s="89">
        <v>0.7777777777777771</v>
      </c>
      <c r="T90" s="89">
        <v>0.8055555555555548</v>
      </c>
      <c r="U90" s="89">
        <v>0.8333333333333325</v>
      </c>
      <c r="V90" s="89">
        <v>0.8611111111111102</v>
      </c>
      <c r="W90" s="89">
        <v>0.8888888888888878</v>
      </c>
      <c r="X90" s="89">
        <v>0.9166666666666655</v>
      </c>
      <c r="Y90" s="90">
        <v>0.9444444444444432</v>
      </c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12" thickBot="1">
      <c r="A91" s="41" t="s">
        <v>32</v>
      </c>
      <c r="B91" s="86">
        <v>0.2916666666666667</v>
      </c>
      <c r="C91" s="86">
        <v>0.3194444444444445</v>
      </c>
      <c r="D91" s="86">
        <v>0.34722222222222227</v>
      </c>
      <c r="E91" s="86">
        <v>0.375</v>
      </c>
      <c r="F91" s="86">
        <v>0.40277777777777785</v>
      </c>
      <c r="G91" s="86">
        <v>0.43055555555555564</v>
      </c>
      <c r="H91" s="86">
        <v>0.4583333333333334</v>
      </c>
      <c r="I91" s="86">
        <v>0.4861111111111112</v>
      </c>
      <c r="J91" s="86">
        <v>0.513888888888889</v>
      </c>
      <c r="K91" s="86">
        <v>0.5416666666666666</v>
      </c>
      <c r="L91" s="86">
        <v>0.5972222222222222</v>
      </c>
      <c r="M91" s="86">
        <v>0.625</v>
      </c>
      <c r="N91" s="86">
        <v>0.6527777777777776</v>
      </c>
      <c r="O91" s="86">
        <v>0.6805555555555552</v>
      </c>
      <c r="P91" s="86">
        <v>0.7083333333333329</v>
      </c>
      <c r="Q91" s="86">
        <v>0.7361111111111106</v>
      </c>
      <c r="R91" s="86">
        <v>0.7638888888888883</v>
      </c>
      <c r="S91" s="86">
        <v>0.791666666666666</v>
      </c>
      <c r="T91" s="86">
        <v>0.8194444444444436</v>
      </c>
      <c r="U91" s="86">
        <v>0.8472222222222213</v>
      </c>
      <c r="V91" s="86">
        <v>0.874999999999999</v>
      </c>
      <c r="W91" s="86">
        <v>0.9027777777777767</v>
      </c>
      <c r="X91" s="86">
        <v>0.9305555555555544</v>
      </c>
      <c r="Y91" s="54">
        <v>0.958333333333332</v>
      </c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</row>
    <row r="92" spans="1:38" ht="12" thickBo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</row>
    <row r="93" spans="1:38" ht="11.25">
      <c r="A93" s="39" t="s">
        <v>31</v>
      </c>
      <c r="B93" s="89">
        <v>0.2916666666666667</v>
      </c>
      <c r="C93" s="89">
        <v>0.3194444444444445</v>
      </c>
      <c r="D93" s="89">
        <v>0.34722222222222227</v>
      </c>
      <c r="E93" s="89">
        <v>0.375</v>
      </c>
      <c r="F93" s="89">
        <v>0.40277777777777785</v>
      </c>
      <c r="G93" s="89">
        <v>0.43055555555555564</v>
      </c>
      <c r="H93" s="89">
        <v>0.4583333333333334</v>
      </c>
      <c r="I93" s="89">
        <v>0.4861111111111112</v>
      </c>
      <c r="J93" s="89">
        <v>0.5416666666666666</v>
      </c>
      <c r="K93" s="89">
        <v>0.5694444444444443</v>
      </c>
      <c r="L93" s="89">
        <v>0.597222222222222</v>
      </c>
      <c r="M93" s="89">
        <v>0.625</v>
      </c>
      <c r="N93" s="89">
        <v>0.6527777777777773</v>
      </c>
      <c r="O93" s="89">
        <v>0.680555555555555</v>
      </c>
      <c r="P93" s="89">
        <v>0.7083333333333327</v>
      </c>
      <c r="Q93" s="89">
        <v>0.7361111111111104</v>
      </c>
      <c r="R93" s="89">
        <v>0.7638888888888881</v>
      </c>
      <c r="S93" s="89">
        <v>0.7916666666666657</v>
      </c>
      <c r="T93" s="89">
        <v>0.8194444444444434</v>
      </c>
      <c r="U93" s="89">
        <v>0.8472222222222211</v>
      </c>
      <c r="V93" s="89">
        <v>0.8749999999999988</v>
      </c>
      <c r="W93" s="89">
        <v>0.9027777777777765</v>
      </c>
      <c r="X93" s="89">
        <v>0.9305555555555541</v>
      </c>
      <c r="Y93" s="89">
        <v>0.9583333333333318</v>
      </c>
      <c r="Z93" s="89">
        <v>0.9861111111111095</v>
      </c>
      <c r="AA93" s="90">
        <v>1.010416666666665</v>
      </c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</row>
    <row r="94" spans="1:38" ht="12" thickBot="1">
      <c r="A94" s="41" t="s">
        <v>32</v>
      </c>
      <c r="B94" s="86">
        <v>0.3055555555555556</v>
      </c>
      <c r="C94" s="86">
        <v>0.33333333333333337</v>
      </c>
      <c r="D94" s="86">
        <v>0.36111111111111116</v>
      </c>
      <c r="E94" s="86">
        <v>0.38888888888888895</v>
      </c>
      <c r="F94" s="86">
        <v>0.41666666666666674</v>
      </c>
      <c r="G94" s="86">
        <v>0.44444444444444453</v>
      </c>
      <c r="H94" s="86">
        <v>0.4722222222222223</v>
      </c>
      <c r="I94" s="86">
        <v>0.5</v>
      </c>
      <c r="J94" s="86">
        <v>0.5555555555555555</v>
      </c>
      <c r="K94" s="86">
        <v>0.5833333333333331</v>
      </c>
      <c r="L94" s="86">
        <v>0.6111111111111108</v>
      </c>
      <c r="M94" s="86">
        <v>0.6388888888888885</v>
      </c>
      <c r="N94" s="86">
        <v>0.6666666666666662</v>
      </c>
      <c r="O94" s="86">
        <v>0.6944444444444439</v>
      </c>
      <c r="P94" s="86">
        <v>0.7222222222222215</v>
      </c>
      <c r="Q94" s="86">
        <v>0.7499999999999992</v>
      </c>
      <c r="R94" s="86">
        <v>0.7777777777777769</v>
      </c>
      <c r="S94" s="86">
        <v>0.8055555555555546</v>
      </c>
      <c r="T94" s="86">
        <v>0.8333333333333323</v>
      </c>
      <c r="U94" s="86">
        <v>0.8611111111111099</v>
      </c>
      <c r="V94" s="86">
        <v>0.8888888888888876</v>
      </c>
      <c r="W94" s="86">
        <v>0.9166666666666653</v>
      </c>
      <c r="X94" s="86">
        <v>0.944444444444443</v>
      </c>
      <c r="Y94" s="86">
        <v>0.9722222222222207</v>
      </c>
      <c r="Z94" s="86">
        <v>0.9999999999999983</v>
      </c>
      <c r="AA94" s="54">
        <v>0.2638888888888889</v>
      </c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6" spans="1:38" ht="12" thickBot="1">
      <c r="A96" s="121" t="s">
        <v>33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</row>
    <row r="97" spans="1:38" ht="11.25">
      <c r="A97" s="39" t="s">
        <v>31</v>
      </c>
      <c r="B97" s="89">
        <v>0.2604166666666667</v>
      </c>
      <c r="C97" s="89">
        <v>0.28125</v>
      </c>
      <c r="D97" s="89">
        <v>0.3020833333333334</v>
      </c>
      <c r="E97" s="89">
        <v>0.3229166666666668</v>
      </c>
      <c r="F97" s="89">
        <v>0.34375</v>
      </c>
      <c r="G97" s="89">
        <v>0.36458333333333354</v>
      </c>
      <c r="H97" s="89">
        <v>0.3854166666666669</v>
      </c>
      <c r="I97" s="89">
        <v>0.40625</v>
      </c>
      <c r="J97" s="89">
        <v>0.42708333333333365</v>
      </c>
      <c r="K97" s="89">
        <v>0.447916666666667</v>
      </c>
      <c r="L97" s="89">
        <v>0.46875</v>
      </c>
      <c r="M97" s="89">
        <v>0.48958333333333376</v>
      </c>
      <c r="N97" s="89">
        <v>0.5104166666666671</v>
      </c>
      <c r="O97" s="89">
        <v>0.53125</v>
      </c>
      <c r="P97" s="89">
        <v>0.5520833333333336</v>
      </c>
      <c r="Q97" s="89">
        <v>0.5729166666666669</v>
      </c>
      <c r="R97" s="89">
        <v>0.59375</v>
      </c>
      <c r="S97" s="89">
        <v>0.6145833333333334</v>
      </c>
      <c r="T97" s="89">
        <v>0.6354166666666666</v>
      </c>
      <c r="U97" s="89">
        <v>0.65625</v>
      </c>
      <c r="V97" s="89">
        <v>0.6770833333333331</v>
      </c>
      <c r="W97" s="89">
        <v>0.6979166666666664</v>
      </c>
      <c r="X97" s="89">
        <v>0.71875</v>
      </c>
      <c r="Y97" s="89">
        <v>0.7395833333333329</v>
      </c>
      <c r="Z97" s="89">
        <v>0.7604166666666662</v>
      </c>
      <c r="AA97" s="89">
        <v>0.7812499999999994</v>
      </c>
      <c r="AB97" s="89">
        <v>0.8020833333333327</v>
      </c>
      <c r="AC97" s="89">
        <v>0.822916666666666</v>
      </c>
      <c r="AD97" s="89">
        <v>0.8437499999999992</v>
      </c>
      <c r="AE97" s="89">
        <v>0.8645833333333325</v>
      </c>
      <c r="AF97" s="89">
        <v>0.8854166666666657</v>
      </c>
      <c r="AG97" s="89">
        <v>0.906249999999999</v>
      </c>
      <c r="AH97" s="89">
        <v>0.9270833333333323</v>
      </c>
      <c r="AI97" s="89">
        <v>0.9479166666666655</v>
      </c>
      <c r="AJ97" s="89">
        <v>0.9687499999999988</v>
      </c>
      <c r="AK97" s="89">
        <v>0.989583333333332</v>
      </c>
      <c r="AL97" s="90">
        <v>1.0104166666666654</v>
      </c>
    </row>
    <row r="98" spans="1:38" ht="12" thickBot="1">
      <c r="A98" s="41" t="s">
        <v>34</v>
      </c>
      <c r="B98" s="86">
        <v>0.27083333333333337</v>
      </c>
      <c r="C98" s="86">
        <v>0.29166666666666674</v>
      </c>
      <c r="D98" s="86">
        <v>0.3125</v>
      </c>
      <c r="E98" s="86">
        <v>0.3333333333333335</v>
      </c>
      <c r="F98" s="86">
        <v>0.35416666666666685</v>
      </c>
      <c r="G98" s="86">
        <v>0.375</v>
      </c>
      <c r="H98" s="86">
        <v>0.3958333333333336</v>
      </c>
      <c r="I98" s="86">
        <v>0.41666666666666696</v>
      </c>
      <c r="J98" s="86">
        <v>0.4375</v>
      </c>
      <c r="K98" s="86">
        <v>0.4583333333333337</v>
      </c>
      <c r="L98" s="86">
        <v>0.4791666666666671</v>
      </c>
      <c r="M98" s="86">
        <v>0.5</v>
      </c>
      <c r="N98" s="86">
        <v>0.5208333333333337</v>
      </c>
      <c r="O98" s="86">
        <v>0.541666666666667</v>
      </c>
      <c r="P98" s="86">
        <v>0.5625</v>
      </c>
      <c r="Q98" s="86">
        <v>0.5833333333333335</v>
      </c>
      <c r="R98" s="86">
        <v>0.6041666666666667</v>
      </c>
      <c r="S98" s="86">
        <v>0.625</v>
      </c>
      <c r="T98" s="86">
        <v>0.6458333333333333</v>
      </c>
      <c r="U98" s="86">
        <v>0.6666666666666665</v>
      </c>
      <c r="V98" s="86">
        <v>0.6875</v>
      </c>
      <c r="W98" s="86">
        <v>0.708333333333333</v>
      </c>
      <c r="X98" s="86">
        <v>0.7291666666666663</v>
      </c>
      <c r="Y98" s="86">
        <v>0.75</v>
      </c>
      <c r="Z98" s="86">
        <v>0.7708333333333328</v>
      </c>
      <c r="AA98" s="86">
        <v>0.7916666666666661</v>
      </c>
      <c r="AB98" s="86">
        <v>0.8124999999999993</v>
      </c>
      <c r="AC98" s="86">
        <v>0.8333333333333326</v>
      </c>
      <c r="AD98" s="86">
        <v>0.8541666666666659</v>
      </c>
      <c r="AE98" s="86">
        <v>0.8749999999999991</v>
      </c>
      <c r="AF98" s="86">
        <v>0.8958333333333324</v>
      </c>
      <c r="AG98" s="86">
        <v>0.9166666666666656</v>
      </c>
      <c r="AH98" s="86">
        <v>0.9374999999999989</v>
      </c>
      <c r="AI98" s="86">
        <v>0.9583333333333321</v>
      </c>
      <c r="AJ98" s="86">
        <v>0.9791666666666654</v>
      </c>
      <c r="AK98" s="86">
        <v>0.9999999999999987</v>
      </c>
      <c r="AL98" s="54">
        <v>1.0208333333333321</v>
      </c>
    </row>
    <row r="100" spans="1:38" ht="12" thickBot="1">
      <c r="A100" s="122" t="s">
        <v>58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15" ht="11.25">
      <c r="A101" s="39" t="s">
        <v>31</v>
      </c>
      <c r="B101" s="89">
        <v>0.2708333333333333</v>
      </c>
      <c r="C101" s="89">
        <f>B101+TIME(0,60,0)</f>
        <v>0.3125</v>
      </c>
      <c r="D101" s="89">
        <f aca="true" t="shared" si="2" ref="D101:O101">C101+TIME(0,60,0)</f>
        <v>0.3541666666666667</v>
      </c>
      <c r="E101" s="89">
        <f t="shared" si="2"/>
        <v>0.39583333333333337</v>
      </c>
      <c r="F101" s="89">
        <f t="shared" si="2"/>
        <v>0.43750000000000006</v>
      </c>
      <c r="G101" s="89">
        <f t="shared" si="2"/>
        <v>0.47916666666666674</v>
      </c>
      <c r="H101" s="89">
        <f>G101+TIME(0,120,0)</f>
        <v>0.5625000000000001</v>
      </c>
      <c r="I101" s="89">
        <f t="shared" si="2"/>
        <v>0.6041666666666667</v>
      </c>
      <c r="J101" s="89">
        <f>I101+TIME(0,60,0)</f>
        <v>0.6458333333333334</v>
      </c>
      <c r="K101" s="89">
        <f t="shared" si="2"/>
        <v>0.6875</v>
      </c>
      <c r="L101" s="89">
        <f t="shared" si="2"/>
        <v>0.7291666666666666</v>
      </c>
      <c r="M101" s="89">
        <f t="shared" si="2"/>
        <v>0.7708333333333333</v>
      </c>
      <c r="N101" s="89">
        <f t="shared" si="2"/>
        <v>0.8124999999999999</v>
      </c>
      <c r="O101" s="90">
        <f t="shared" si="2"/>
        <v>0.8541666666666665</v>
      </c>
    </row>
    <row r="102" spans="1:15" ht="11.25">
      <c r="A102" s="88" t="s">
        <v>59</v>
      </c>
      <c r="B102" s="70">
        <f>B101+TIME(0,25,0)</f>
        <v>0.2881944444444444</v>
      </c>
      <c r="C102" s="70">
        <f>C101+TIME(0,25,0)</f>
        <v>0.3298611111111111</v>
      </c>
      <c r="D102" s="70">
        <f aca="true" t="shared" si="3" ref="D102:O102">D101+TIME(0,25,0)</f>
        <v>0.3715277777777778</v>
      </c>
      <c r="E102" s="70">
        <f t="shared" si="3"/>
        <v>0.4131944444444445</v>
      </c>
      <c r="F102" s="70">
        <f t="shared" si="3"/>
        <v>0.45486111111111116</v>
      </c>
      <c r="G102" s="70">
        <f t="shared" si="3"/>
        <v>0.49652777777777785</v>
      </c>
      <c r="H102" s="70">
        <f t="shared" si="3"/>
        <v>0.5798611111111113</v>
      </c>
      <c r="I102" s="70">
        <f t="shared" si="3"/>
        <v>0.6215277777777779</v>
      </c>
      <c r="J102" s="70">
        <f t="shared" si="3"/>
        <v>0.6631944444444445</v>
      </c>
      <c r="K102" s="70">
        <f t="shared" si="3"/>
        <v>0.7048611111111112</v>
      </c>
      <c r="L102" s="70">
        <f t="shared" si="3"/>
        <v>0.7465277777777778</v>
      </c>
      <c r="M102" s="70">
        <f t="shared" si="3"/>
        <v>0.7881944444444444</v>
      </c>
      <c r="N102" s="70">
        <f t="shared" si="3"/>
        <v>0.829861111111111</v>
      </c>
      <c r="O102" s="50">
        <f t="shared" si="3"/>
        <v>0.8715277777777777</v>
      </c>
    </row>
    <row r="103" spans="1:15" ht="12" thickBot="1">
      <c r="A103" s="41" t="s">
        <v>60</v>
      </c>
      <c r="B103" s="86">
        <f>B102+TIME(0,5,0)</f>
        <v>0.29166666666666663</v>
      </c>
      <c r="C103" s="86">
        <f>C102+TIME(0,5,0)</f>
        <v>0.3333333333333333</v>
      </c>
      <c r="D103" s="86">
        <f aca="true" t="shared" si="4" ref="D103:O103">D102+TIME(0,5,0)</f>
        <v>0.375</v>
      </c>
      <c r="E103" s="86">
        <f t="shared" si="4"/>
        <v>0.4166666666666667</v>
      </c>
      <c r="F103" s="86">
        <f t="shared" si="4"/>
        <v>0.45833333333333337</v>
      </c>
      <c r="G103" s="86">
        <f t="shared" si="4"/>
        <v>0.5000000000000001</v>
      </c>
      <c r="H103" s="86">
        <f t="shared" si="4"/>
        <v>0.5833333333333335</v>
      </c>
      <c r="I103" s="86">
        <f t="shared" si="4"/>
        <v>0.6250000000000001</v>
      </c>
      <c r="J103" s="86">
        <f t="shared" si="4"/>
        <v>0.6666666666666667</v>
      </c>
      <c r="K103" s="86">
        <f t="shared" si="4"/>
        <v>0.7083333333333334</v>
      </c>
      <c r="L103" s="86">
        <f t="shared" si="4"/>
        <v>0.75</v>
      </c>
      <c r="M103" s="86">
        <f t="shared" si="4"/>
        <v>0.7916666666666666</v>
      </c>
      <c r="N103" s="86">
        <f t="shared" si="4"/>
        <v>0.8333333333333333</v>
      </c>
      <c r="O103" s="54">
        <f t="shared" si="4"/>
        <v>0.8749999999999999</v>
      </c>
    </row>
    <row r="104" ht="12" thickBot="1"/>
    <row r="105" spans="1:18" ht="11.25">
      <c r="A105" s="39" t="s">
        <v>31</v>
      </c>
      <c r="B105" s="89">
        <v>0.2916666666666667</v>
      </c>
      <c r="C105" s="89">
        <f>B105+TIME(0,60,0)</f>
        <v>0.33333333333333337</v>
      </c>
      <c r="D105" s="89">
        <f aca="true" t="shared" si="5" ref="D105:J105">C105+TIME(0,60,0)</f>
        <v>0.37500000000000006</v>
      </c>
      <c r="E105" s="89">
        <f t="shared" si="5"/>
        <v>0.41666666666666674</v>
      </c>
      <c r="F105" s="89">
        <f t="shared" si="5"/>
        <v>0.4583333333333334</v>
      </c>
      <c r="G105" s="89">
        <f t="shared" si="5"/>
        <v>0.5000000000000001</v>
      </c>
      <c r="H105" s="89">
        <f t="shared" si="5"/>
        <v>0.5416666666666667</v>
      </c>
      <c r="I105" s="89">
        <f>H105+TIME(0,120,0)</f>
        <v>0.6250000000000001</v>
      </c>
      <c r="J105" s="89">
        <f t="shared" si="5"/>
        <v>0.6666666666666667</v>
      </c>
      <c r="K105" s="89">
        <f aca="true" t="shared" si="6" ref="K105:R105">J105+TIME(0,60,0)</f>
        <v>0.7083333333333334</v>
      </c>
      <c r="L105" s="89">
        <f t="shared" si="6"/>
        <v>0.75</v>
      </c>
      <c r="M105" s="89">
        <f t="shared" si="6"/>
        <v>0.7916666666666666</v>
      </c>
      <c r="N105" s="89">
        <f t="shared" si="6"/>
        <v>0.8333333333333333</v>
      </c>
      <c r="O105" s="89">
        <f t="shared" si="6"/>
        <v>0.8749999999999999</v>
      </c>
      <c r="P105" s="89">
        <f t="shared" si="6"/>
        <v>0.9166666666666665</v>
      </c>
      <c r="Q105" s="89">
        <f t="shared" si="6"/>
        <v>0.9583333333333331</v>
      </c>
      <c r="R105" s="90">
        <f t="shared" si="6"/>
        <v>0.9999999999999998</v>
      </c>
    </row>
    <row r="106" spans="1:18" ht="11.25">
      <c r="A106" s="88" t="s">
        <v>59</v>
      </c>
      <c r="B106" s="70">
        <f>B105+TIME(0,30,0)</f>
        <v>0.3125</v>
      </c>
      <c r="C106" s="70">
        <f>C105+TIME(0,30,0)</f>
        <v>0.3541666666666667</v>
      </c>
      <c r="D106" s="70">
        <f aca="true" t="shared" si="7" ref="D106:I106">D105+TIME(0,30,0)</f>
        <v>0.39583333333333337</v>
      </c>
      <c r="E106" s="70">
        <f t="shared" si="7"/>
        <v>0.43750000000000006</v>
      </c>
      <c r="F106" s="70">
        <f t="shared" si="7"/>
        <v>0.47916666666666674</v>
      </c>
      <c r="G106" s="70">
        <f t="shared" si="7"/>
        <v>0.5208333333333335</v>
      </c>
      <c r="H106" s="70">
        <f t="shared" si="7"/>
        <v>0.5625000000000001</v>
      </c>
      <c r="I106" s="70">
        <f t="shared" si="7"/>
        <v>0.6458333333333335</v>
      </c>
      <c r="J106" s="70">
        <f aca="true" t="shared" si="8" ref="J106:Q106">J105+TIME(0,30,0)</f>
        <v>0.6875000000000001</v>
      </c>
      <c r="K106" s="70">
        <f t="shared" si="8"/>
        <v>0.7291666666666667</v>
      </c>
      <c r="L106" s="70">
        <f t="shared" si="8"/>
        <v>0.7708333333333334</v>
      </c>
      <c r="M106" s="70">
        <f t="shared" si="8"/>
        <v>0.8125</v>
      </c>
      <c r="N106" s="70">
        <f t="shared" si="8"/>
        <v>0.8541666666666666</v>
      </c>
      <c r="O106" s="70">
        <f t="shared" si="8"/>
        <v>0.8958333333333333</v>
      </c>
      <c r="P106" s="70">
        <f t="shared" si="8"/>
        <v>0.9374999999999999</v>
      </c>
      <c r="Q106" s="70">
        <f t="shared" si="8"/>
        <v>0.9791666666666665</v>
      </c>
      <c r="R106" s="50">
        <v>0.2534722222222222</v>
      </c>
    </row>
    <row r="107" spans="1:18" ht="12" thickBot="1">
      <c r="A107" s="41" t="s">
        <v>60</v>
      </c>
      <c r="B107" s="86">
        <f>B105+TIME(0,25,0)</f>
        <v>0.3090277777777778</v>
      </c>
      <c r="C107" s="86">
        <f>C105+TIME(0,25,0)</f>
        <v>0.3506944444444445</v>
      </c>
      <c r="D107" s="86">
        <f aca="true" t="shared" si="9" ref="D107:I107">D105+TIME(0,25,0)</f>
        <v>0.39236111111111116</v>
      </c>
      <c r="E107" s="86">
        <f t="shared" si="9"/>
        <v>0.43402777777777785</v>
      </c>
      <c r="F107" s="86">
        <f t="shared" si="9"/>
        <v>0.47569444444444453</v>
      </c>
      <c r="G107" s="86">
        <f t="shared" si="9"/>
        <v>0.5173611111111113</v>
      </c>
      <c r="H107" s="86">
        <f t="shared" si="9"/>
        <v>0.5590277777777779</v>
      </c>
      <c r="I107" s="86">
        <f t="shared" si="9"/>
        <v>0.6423611111111113</v>
      </c>
      <c r="J107" s="86">
        <f>J105+TIME(0,25,0)</f>
        <v>0.6840277777777779</v>
      </c>
      <c r="K107" s="86">
        <f aca="true" t="shared" si="10" ref="K107:Q107">K105+TIME(0,25,0)</f>
        <v>0.7256944444444445</v>
      </c>
      <c r="L107" s="86">
        <f t="shared" si="10"/>
        <v>0.7673611111111112</v>
      </c>
      <c r="M107" s="86">
        <f t="shared" si="10"/>
        <v>0.8090277777777778</v>
      </c>
      <c r="N107" s="86">
        <f t="shared" si="10"/>
        <v>0.8506944444444444</v>
      </c>
      <c r="O107" s="86">
        <f t="shared" si="10"/>
        <v>0.892361111111111</v>
      </c>
      <c r="P107" s="86">
        <f t="shared" si="10"/>
        <v>0.9340277777777777</v>
      </c>
      <c r="Q107" s="86">
        <f t="shared" si="10"/>
        <v>0.9756944444444443</v>
      </c>
      <c r="R107" s="54">
        <v>0.25</v>
      </c>
    </row>
    <row r="109" spans="1:10" ht="12" thickBot="1">
      <c r="A109" s="121" t="s">
        <v>70</v>
      </c>
      <c r="B109" s="121"/>
      <c r="C109" s="121"/>
      <c r="D109" s="121"/>
      <c r="E109" s="121"/>
      <c r="F109" s="121"/>
      <c r="G109" s="122"/>
      <c r="H109" s="57"/>
      <c r="I109" s="57"/>
      <c r="J109" s="57"/>
    </row>
    <row r="110" spans="1:20" ht="13.5" customHeight="1" thickBot="1">
      <c r="A110" s="58" t="s">
        <v>36</v>
      </c>
      <c r="B110" s="124" t="s">
        <v>44</v>
      </c>
      <c r="C110" s="167"/>
      <c r="D110" s="167"/>
      <c r="E110" s="167"/>
      <c r="F110" s="167"/>
      <c r="G110" s="167"/>
      <c r="H110" s="167"/>
      <c r="I110" s="200" t="s">
        <v>84</v>
      </c>
      <c r="J110" s="201"/>
      <c r="K110" s="201"/>
      <c r="L110" s="201"/>
      <c r="M110" s="201"/>
      <c r="N110" s="201"/>
      <c r="O110" s="202"/>
      <c r="P110" s="124" t="s">
        <v>80</v>
      </c>
      <c r="Q110" s="167"/>
      <c r="R110" s="167"/>
      <c r="S110" s="167"/>
      <c r="T110" s="168"/>
    </row>
    <row r="111" spans="1:20" ht="12.75" customHeight="1" thickBot="1">
      <c r="A111" s="58" t="s">
        <v>37</v>
      </c>
      <c r="B111" s="124" t="s">
        <v>78</v>
      </c>
      <c r="C111" s="167"/>
      <c r="D111" s="167"/>
      <c r="E111" s="167"/>
      <c r="F111" s="167"/>
      <c r="G111" s="167"/>
      <c r="H111" s="168"/>
      <c r="I111" s="167" t="s">
        <v>85</v>
      </c>
      <c r="J111" s="167"/>
      <c r="K111" s="167"/>
      <c r="L111" s="167"/>
      <c r="M111" s="167"/>
      <c r="N111" s="167"/>
      <c r="O111" s="168"/>
      <c r="P111" s="200" t="s">
        <v>78</v>
      </c>
      <c r="Q111" s="201"/>
      <c r="R111" s="201"/>
      <c r="S111" s="201"/>
      <c r="T111" s="202"/>
    </row>
    <row r="112" spans="1:20" ht="12.75" customHeight="1">
      <c r="A112" s="95" t="s">
        <v>38</v>
      </c>
      <c r="B112" s="203" t="s">
        <v>1</v>
      </c>
      <c r="C112" s="204"/>
      <c r="D112" s="204"/>
      <c r="E112" s="204"/>
      <c r="F112" s="204"/>
      <c r="G112" s="204"/>
      <c r="H112" s="205"/>
      <c r="I112" s="203" t="s">
        <v>1</v>
      </c>
      <c r="J112" s="204"/>
      <c r="K112" s="204"/>
      <c r="L112" s="204"/>
      <c r="M112" s="204"/>
      <c r="N112" s="204"/>
      <c r="O112" s="205"/>
      <c r="P112" s="135" t="s">
        <v>1</v>
      </c>
      <c r="Q112" s="125"/>
      <c r="R112" s="125"/>
      <c r="S112" s="125"/>
      <c r="T112" s="126"/>
    </row>
    <row r="113" spans="1:20" ht="12" thickBot="1">
      <c r="A113" s="40" t="s">
        <v>41</v>
      </c>
      <c r="B113" s="118">
        <v>1</v>
      </c>
      <c r="C113" s="112">
        <v>2</v>
      </c>
      <c r="D113" s="112">
        <v>3</v>
      </c>
      <c r="E113" s="112">
        <v>4</v>
      </c>
      <c r="F113" s="112">
        <v>5</v>
      </c>
      <c r="G113" s="112">
        <v>6</v>
      </c>
      <c r="H113" s="119">
        <v>7</v>
      </c>
      <c r="I113" s="118">
        <v>1</v>
      </c>
      <c r="J113" s="112">
        <v>2</v>
      </c>
      <c r="K113" s="112">
        <v>3</v>
      </c>
      <c r="L113" s="112">
        <v>4</v>
      </c>
      <c r="M113" s="112">
        <v>5</v>
      </c>
      <c r="N113" s="112">
        <v>6</v>
      </c>
      <c r="O113" s="119">
        <v>7</v>
      </c>
      <c r="P113" s="41">
        <v>1</v>
      </c>
      <c r="Q113" s="42">
        <v>2</v>
      </c>
      <c r="R113" s="62">
        <v>3</v>
      </c>
      <c r="S113" s="42">
        <v>4</v>
      </c>
      <c r="T113" s="42">
        <v>5</v>
      </c>
    </row>
    <row r="114" spans="1:20" ht="11.25">
      <c r="A114" s="44" t="s">
        <v>0</v>
      </c>
      <c r="B114" s="113">
        <v>0.2777777777777778</v>
      </c>
      <c r="C114" s="114">
        <v>0.3819444444444444</v>
      </c>
      <c r="D114" s="114">
        <v>0.4791666666666667</v>
      </c>
      <c r="E114" s="114">
        <v>0.576388888888889</v>
      </c>
      <c r="F114" s="114">
        <v>0.6666666666666666</v>
      </c>
      <c r="G114" s="114">
        <v>0.7638888888888888</v>
      </c>
      <c r="H114" s="116">
        <v>0.8645833333333334</v>
      </c>
      <c r="I114" s="113">
        <v>0.2916666666666667</v>
      </c>
      <c r="J114" s="114">
        <v>0.3854166666666667</v>
      </c>
      <c r="K114" s="114">
        <v>0.47222222222222227</v>
      </c>
      <c r="L114" s="114">
        <v>0.5625</v>
      </c>
      <c r="M114" s="114">
        <v>0.6666666666666666</v>
      </c>
      <c r="N114" s="114">
        <v>0.7708333333333334</v>
      </c>
      <c r="O114" s="115">
        <v>0.8541666666666666</v>
      </c>
      <c r="P114" s="100">
        <v>0.3159722222222222</v>
      </c>
      <c r="Q114" s="100">
        <v>0.5208333333333334</v>
      </c>
      <c r="R114" s="100">
        <v>0.65625</v>
      </c>
      <c r="S114" s="100">
        <v>0.7847222222222222</v>
      </c>
      <c r="T114" s="109">
        <v>0.9166666666666666</v>
      </c>
    </row>
    <row r="115" spans="1:20" ht="11.25">
      <c r="A115" s="123" t="s">
        <v>71</v>
      </c>
      <c r="B115" s="71"/>
      <c r="C115" s="72"/>
      <c r="D115" s="72"/>
      <c r="E115" s="72"/>
      <c r="F115" s="72"/>
      <c r="G115" s="72"/>
      <c r="H115" s="74"/>
      <c r="I115" s="71"/>
      <c r="J115" s="72"/>
      <c r="K115" s="72"/>
      <c r="L115" s="72"/>
      <c r="M115" s="72"/>
      <c r="N115" s="72"/>
      <c r="O115" s="73"/>
      <c r="P115" s="103">
        <f>P114+TIME(0,25,0)</f>
        <v>0.3333333333333333</v>
      </c>
      <c r="Q115" s="103">
        <f>Q114+TIME(0,25,0)</f>
        <v>0.5381944444444445</v>
      </c>
      <c r="R115" s="103">
        <f>R114+TIME(0,25,0)</f>
        <v>0.6736111111111112</v>
      </c>
      <c r="S115" s="103">
        <f>S114+TIME(0,25,0)</f>
        <v>0.8020833333333334</v>
      </c>
      <c r="T115" s="110">
        <f>T114+TIME(0,25,0)</f>
        <v>0.9340277777777778</v>
      </c>
    </row>
    <row r="116" spans="1:20" ht="11.25">
      <c r="A116" s="123"/>
      <c r="B116" s="71"/>
      <c r="C116" s="72"/>
      <c r="D116" s="72"/>
      <c r="E116" s="72"/>
      <c r="F116" s="72"/>
      <c r="G116" s="72"/>
      <c r="H116" s="74"/>
      <c r="I116" s="71"/>
      <c r="J116" s="72"/>
      <c r="K116" s="72"/>
      <c r="L116" s="72"/>
      <c r="M116" s="72"/>
      <c r="N116" s="72"/>
      <c r="O116" s="73"/>
      <c r="P116" s="103">
        <f>P115+TIME(0,5,0)</f>
        <v>0.3368055555555555</v>
      </c>
      <c r="Q116" s="103">
        <f>Q115+TIME(0,5,0)</f>
        <v>0.5416666666666667</v>
      </c>
      <c r="R116" s="103">
        <f>R115+TIME(0,5,0)</f>
        <v>0.6770833333333334</v>
      </c>
      <c r="S116" s="103">
        <f>S115+TIME(0,5,0)</f>
        <v>0.8055555555555556</v>
      </c>
      <c r="T116" s="110">
        <f>T115+TIME(0,5,0)</f>
        <v>0.9375</v>
      </c>
    </row>
    <row r="117" spans="1:22" ht="11.25">
      <c r="A117" s="123" t="s">
        <v>72</v>
      </c>
      <c r="B117" s="80">
        <v>0.3055555555555555</v>
      </c>
      <c r="C117" s="81">
        <v>0.40625</v>
      </c>
      <c r="D117" s="81">
        <v>0.5034722222222222</v>
      </c>
      <c r="E117" s="81">
        <v>0.6006944444444444</v>
      </c>
      <c r="F117" s="81">
        <v>0.6909722222222222</v>
      </c>
      <c r="G117" s="81">
        <v>0.7951388888888888</v>
      </c>
      <c r="H117" s="82">
        <v>0.8923611111111112</v>
      </c>
      <c r="I117" s="71"/>
      <c r="J117" s="72"/>
      <c r="K117" s="72"/>
      <c r="L117" s="72"/>
      <c r="M117" s="72"/>
      <c r="N117" s="72"/>
      <c r="O117" s="73"/>
      <c r="P117" s="103">
        <f>P116+TIME(0,15,0)</f>
        <v>0.3472222222222222</v>
      </c>
      <c r="Q117" s="52"/>
      <c r="R117" s="52"/>
      <c r="S117" s="52"/>
      <c r="T117" s="117"/>
      <c r="V117" s="38" t="s">
        <v>90</v>
      </c>
    </row>
    <row r="118" spans="1:22" ht="11.25">
      <c r="A118" s="123"/>
      <c r="B118" s="80">
        <v>0.3090277777777778</v>
      </c>
      <c r="C118" s="81">
        <v>0.40972222222222227</v>
      </c>
      <c r="D118" s="81">
        <v>0.5069444444444444</v>
      </c>
      <c r="E118" s="81">
        <v>0.6041666666666666</v>
      </c>
      <c r="F118" s="81">
        <v>0.6944444444444445</v>
      </c>
      <c r="G118" s="81">
        <v>0.7986111111111112</v>
      </c>
      <c r="H118" s="82">
        <v>0.8958333333333334</v>
      </c>
      <c r="I118" s="71"/>
      <c r="J118" s="72"/>
      <c r="K118" s="72"/>
      <c r="L118" s="72"/>
      <c r="M118" s="72"/>
      <c r="N118" s="72"/>
      <c r="O118" s="73"/>
      <c r="P118" s="103">
        <f>P117+TIME(0,5,0)</f>
        <v>0.3506944444444444</v>
      </c>
      <c r="Q118" s="52"/>
      <c r="R118" s="52"/>
      <c r="S118" s="52"/>
      <c r="T118" s="117"/>
      <c r="V118" s="38" t="s">
        <v>81</v>
      </c>
    </row>
    <row r="119" spans="1:22" ht="11.25">
      <c r="A119" s="123" t="s">
        <v>73</v>
      </c>
      <c r="B119" s="80">
        <v>0.3159722222222222</v>
      </c>
      <c r="C119" s="81">
        <v>0.4166666666666667</v>
      </c>
      <c r="D119" s="81">
        <v>0.513888888888889</v>
      </c>
      <c r="E119" s="81">
        <v>0.611111111111111</v>
      </c>
      <c r="F119" s="81">
        <v>0.7013888888888888</v>
      </c>
      <c r="G119" s="81">
        <v>0.8055555555555555</v>
      </c>
      <c r="H119" s="82">
        <v>0.9027777777777778</v>
      </c>
      <c r="I119" s="80">
        <f>I114+TIME(0,45,0)</f>
        <v>0.3229166666666667</v>
      </c>
      <c r="J119" s="81">
        <f aca="true" t="shared" si="11" ref="J119:O119">J114+TIME(0,45,0)</f>
        <v>0.4166666666666667</v>
      </c>
      <c r="K119" s="81">
        <f t="shared" si="11"/>
        <v>0.5034722222222223</v>
      </c>
      <c r="L119" s="81">
        <f t="shared" si="11"/>
        <v>0.59375</v>
      </c>
      <c r="M119" s="81">
        <f t="shared" si="11"/>
        <v>0.6979166666666666</v>
      </c>
      <c r="N119" s="81">
        <f t="shared" si="11"/>
        <v>0.8020833333333334</v>
      </c>
      <c r="O119" s="102">
        <f t="shared" si="11"/>
        <v>0.8854166666666666</v>
      </c>
      <c r="P119" s="120"/>
      <c r="Q119" s="91"/>
      <c r="R119" s="91"/>
      <c r="S119" s="91"/>
      <c r="T119" s="93"/>
      <c r="V119" s="38" t="s">
        <v>82</v>
      </c>
    </row>
    <row r="120" spans="1:22" ht="11.25">
      <c r="A120" s="123"/>
      <c r="B120" s="80">
        <v>0.3263888888888889</v>
      </c>
      <c r="C120" s="81">
        <v>0.4270833333333333</v>
      </c>
      <c r="D120" s="81">
        <v>0.5243055555555556</v>
      </c>
      <c r="E120" s="81">
        <v>0.6215277777777778</v>
      </c>
      <c r="F120" s="81">
        <v>0.7118055555555555</v>
      </c>
      <c r="G120" s="81">
        <v>0.8159722222222222</v>
      </c>
      <c r="H120" s="82">
        <v>0.9097222222222222</v>
      </c>
      <c r="I120" s="80">
        <f>I119+TIME(0,15,0)</f>
        <v>0.33333333333333337</v>
      </c>
      <c r="J120" s="81">
        <f aca="true" t="shared" si="12" ref="J120:O120">J119+TIME(0,15,0)</f>
        <v>0.42708333333333337</v>
      </c>
      <c r="K120" s="81">
        <f t="shared" si="12"/>
        <v>0.513888888888889</v>
      </c>
      <c r="L120" s="81">
        <f t="shared" si="12"/>
        <v>0.6041666666666666</v>
      </c>
      <c r="M120" s="81">
        <f t="shared" si="12"/>
        <v>0.7083333333333333</v>
      </c>
      <c r="N120" s="81">
        <f t="shared" si="12"/>
        <v>0.8125</v>
      </c>
      <c r="O120" s="102">
        <f t="shared" si="12"/>
        <v>0.8958333333333333</v>
      </c>
      <c r="P120" s="120"/>
      <c r="Q120" s="91"/>
      <c r="R120" s="91"/>
      <c r="S120" s="91"/>
      <c r="T120" s="93"/>
      <c r="V120" s="38" t="s">
        <v>83</v>
      </c>
    </row>
    <row r="121" spans="1:22" ht="11.25">
      <c r="A121" s="123" t="s">
        <v>74</v>
      </c>
      <c r="B121" s="71"/>
      <c r="C121" s="72"/>
      <c r="D121" s="72"/>
      <c r="E121" s="72"/>
      <c r="F121" s="72"/>
      <c r="G121" s="72"/>
      <c r="H121" s="74"/>
      <c r="I121" s="71"/>
      <c r="J121" s="72"/>
      <c r="K121" s="72"/>
      <c r="L121" s="72"/>
      <c r="M121" s="72"/>
      <c r="N121" s="72"/>
      <c r="O121" s="73"/>
      <c r="P121" s="103">
        <f>P118+TIME(0,10,0)</f>
        <v>0.35763888888888884</v>
      </c>
      <c r="Q121" s="103">
        <f>Q116+TIME(0,30,0)</f>
        <v>0.5625000000000001</v>
      </c>
      <c r="R121" s="103">
        <f>R116+TIME(0,30,0)</f>
        <v>0.6979166666666667</v>
      </c>
      <c r="S121" s="103">
        <f>S116+TIME(0,30,0)</f>
        <v>0.826388888888889</v>
      </c>
      <c r="T121" s="110">
        <f>T116+TIME(0,30,0)</f>
        <v>0.9583333333333334</v>
      </c>
      <c r="V121" s="38" t="s">
        <v>86</v>
      </c>
    </row>
    <row r="122" spans="1:22" ht="11.25">
      <c r="A122" s="123"/>
      <c r="B122" s="71"/>
      <c r="C122" s="72"/>
      <c r="D122" s="72"/>
      <c r="E122" s="72"/>
      <c r="F122" s="83"/>
      <c r="G122" s="72"/>
      <c r="H122" s="74"/>
      <c r="I122" s="71"/>
      <c r="J122" s="72"/>
      <c r="K122" s="72"/>
      <c r="L122" s="72"/>
      <c r="M122" s="83"/>
      <c r="N122" s="72"/>
      <c r="O122" s="73"/>
      <c r="P122" s="103">
        <f>P121+TIME(0,5,0)</f>
        <v>0.36111111111111105</v>
      </c>
      <c r="Q122" s="103">
        <f aca="true" t="shared" si="13" ref="Q122:T124">Q121+TIME(0,5,0)</f>
        <v>0.5659722222222223</v>
      </c>
      <c r="R122" s="103">
        <f t="shared" si="13"/>
        <v>0.701388888888889</v>
      </c>
      <c r="S122" s="103">
        <f t="shared" si="13"/>
        <v>0.8298611111111112</v>
      </c>
      <c r="T122" s="110">
        <f t="shared" si="13"/>
        <v>0.9618055555555556</v>
      </c>
      <c r="U122" s="56"/>
      <c r="V122" s="56" t="s">
        <v>87</v>
      </c>
    </row>
    <row r="123" spans="1:22" ht="11.25">
      <c r="A123" s="123" t="s">
        <v>75</v>
      </c>
      <c r="B123" s="75"/>
      <c r="C123" s="72"/>
      <c r="D123" s="83"/>
      <c r="E123" s="83"/>
      <c r="F123" s="72"/>
      <c r="G123" s="83"/>
      <c r="H123" s="74"/>
      <c r="I123" s="75"/>
      <c r="J123" s="72"/>
      <c r="K123" s="83"/>
      <c r="L123" s="83"/>
      <c r="M123" s="72"/>
      <c r="N123" s="83"/>
      <c r="O123" s="73"/>
      <c r="P123" s="103">
        <f aca="true" t="shared" si="14" ref="P123:P134">P122+TIME(0,5,0)</f>
        <v>0.36458333333333326</v>
      </c>
      <c r="Q123" s="103">
        <f t="shared" si="13"/>
        <v>0.5694444444444445</v>
      </c>
      <c r="R123" s="103">
        <f t="shared" si="13"/>
        <v>0.7048611111111112</v>
      </c>
      <c r="S123" s="103">
        <f t="shared" si="13"/>
        <v>0.8333333333333334</v>
      </c>
      <c r="T123" s="110">
        <f t="shared" si="13"/>
        <v>0.9652777777777778</v>
      </c>
      <c r="U123" s="56"/>
      <c r="V123" s="56"/>
    </row>
    <row r="124" spans="1:22" ht="11.25">
      <c r="A124" s="123"/>
      <c r="B124" s="75"/>
      <c r="C124" s="72"/>
      <c r="D124" s="83"/>
      <c r="E124" s="83"/>
      <c r="F124" s="72"/>
      <c r="G124" s="83"/>
      <c r="H124" s="74"/>
      <c r="I124" s="75"/>
      <c r="J124" s="72"/>
      <c r="K124" s="83"/>
      <c r="L124" s="83"/>
      <c r="M124" s="72"/>
      <c r="N124" s="83"/>
      <c r="O124" s="73"/>
      <c r="P124" s="103">
        <f t="shared" si="14"/>
        <v>0.36805555555555547</v>
      </c>
      <c r="Q124" s="103">
        <f t="shared" si="13"/>
        <v>0.5729166666666667</v>
      </c>
      <c r="R124" s="103">
        <f t="shared" si="13"/>
        <v>0.7083333333333334</v>
      </c>
      <c r="S124" s="103">
        <f t="shared" si="13"/>
        <v>0.8368055555555556</v>
      </c>
      <c r="T124" s="110">
        <f t="shared" si="13"/>
        <v>0.96875</v>
      </c>
      <c r="U124" s="56"/>
      <c r="V124" s="56"/>
    </row>
    <row r="125" spans="1:22" ht="11.25">
      <c r="A125" s="123" t="s">
        <v>76</v>
      </c>
      <c r="B125" s="75"/>
      <c r="C125" s="72"/>
      <c r="D125" s="83"/>
      <c r="E125" s="83"/>
      <c r="F125" s="72"/>
      <c r="G125" s="83"/>
      <c r="H125" s="74"/>
      <c r="I125" s="75"/>
      <c r="J125" s="72"/>
      <c r="K125" s="83"/>
      <c r="L125" s="83"/>
      <c r="M125" s="72"/>
      <c r="N125" s="83"/>
      <c r="O125" s="73"/>
      <c r="P125" s="103">
        <f>P124+TIME(0,10,0)</f>
        <v>0.3749999999999999</v>
      </c>
      <c r="Q125" s="52"/>
      <c r="R125" s="52"/>
      <c r="S125" s="103">
        <f>S124+TIME(0,10,0)</f>
        <v>0.84375</v>
      </c>
      <c r="T125" s="117"/>
      <c r="U125" s="56"/>
      <c r="V125" s="56"/>
    </row>
    <row r="126" spans="1:22" ht="11.25">
      <c r="A126" s="123"/>
      <c r="B126" s="75"/>
      <c r="C126" s="72"/>
      <c r="D126" s="83"/>
      <c r="E126" s="83"/>
      <c r="F126" s="72"/>
      <c r="G126" s="83"/>
      <c r="H126" s="74"/>
      <c r="I126" s="75"/>
      <c r="J126" s="72"/>
      <c r="K126" s="83"/>
      <c r="L126" s="83"/>
      <c r="M126" s="72"/>
      <c r="N126" s="83"/>
      <c r="O126" s="73"/>
      <c r="P126" s="103">
        <f>P125+TIME(0,10,0)</f>
        <v>0.3819444444444443</v>
      </c>
      <c r="Q126" s="52"/>
      <c r="R126" s="52"/>
      <c r="S126" s="103">
        <f>S125+TIME(0,10,0)</f>
        <v>0.8506944444444444</v>
      </c>
      <c r="T126" s="117"/>
      <c r="U126" s="56"/>
      <c r="V126" s="56"/>
    </row>
    <row r="127" spans="1:22" ht="11.25">
      <c r="A127" s="123" t="s">
        <v>79</v>
      </c>
      <c r="B127" s="71"/>
      <c r="C127" s="72"/>
      <c r="D127" s="83"/>
      <c r="E127" s="72"/>
      <c r="F127" s="72"/>
      <c r="G127" s="72"/>
      <c r="H127" s="74"/>
      <c r="I127" s="71"/>
      <c r="J127" s="72"/>
      <c r="K127" s="83"/>
      <c r="L127" s="72"/>
      <c r="M127" s="72"/>
      <c r="N127" s="72"/>
      <c r="O127" s="73"/>
      <c r="P127" s="103">
        <f>P126+TIME(0,5,0)</f>
        <v>0.3854166666666665</v>
      </c>
      <c r="Q127" s="103">
        <f>Q124+TIME(0,15,0)</f>
        <v>0.5833333333333334</v>
      </c>
      <c r="R127" s="103">
        <f>R124+TIME(0,15,0)</f>
        <v>0.71875</v>
      </c>
      <c r="S127" s="103">
        <f>S126+TIME(0,5,0)</f>
        <v>0.8541666666666666</v>
      </c>
      <c r="T127" s="110">
        <f>T124+TIME(0,15,0)</f>
        <v>0.9791666666666666</v>
      </c>
      <c r="U127" s="56"/>
      <c r="V127" s="56"/>
    </row>
    <row r="128" spans="1:22" ht="11.25">
      <c r="A128" s="123"/>
      <c r="B128" s="71"/>
      <c r="C128" s="72"/>
      <c r="D128" s="83"/>
      <c r="E128" s="72"/>
      <c r="F128" s="72"/>
      <c r="G128" s="72"/>
      <c r="H128" s="74"/>
      <c r="I128" s="71"/>
      <c r="J128" s="72"/>
      <c r="K128" s="83"/>
      <c r="L128" s="72"/>
      <c r="M128" s="72"/>
      <c r="N128" s="72"/>
      <c r="O128" s="73"/>
      <c r="P128" s="103">
        <f>P127+TIME(0,5,0)</f>
        <v>0.38888888888888873</v>
      </c>
      <c r="Q128" s="103">
        <f>Q127+TIME(0,5,0)</f>
        <v>0.5868055555555556</v>
      </c>
      <c r="R128" s="103">
        <f>R127+TIME(0,5,0)</f>
        <v>0.7222222222222222</v>
      </c>
      <c r="S128" s="103">
        <f>S127+TIME(0,5,0)</f>
        <v>0.8576388888888888</v>
      </c>
      <c r="T128" s="110">
        <v>0.25</v>
      </c>
      <c r="U128" s="56"/>
      <c r="V128" s="56"/>
    </row>
    <row r="129" spans="1:22" ht="11.25">
      <c r="A129" s="123" t="s">
        <v>76</v>
      </c>
      <c r="B129" s="75"/>
      <c r="C129" s="72"/>
      <c r="D129" s="83"/>
      <c r="E129" s="83"/>
      <c r="F129" s="72"/>
      <c r="G129" s="83"/>
      <c r="H129" s="74"/>
      <c r="I129" s="75"/>
      <c r="J129" s="72"/>
      <c r="K129" s="83"/>
      <c r="L129" s="83"/>
      <c r="M129" s="72"/>
      <c r="N129" s="83"/>
      <c r="O129" s="73"/>
      <c r="P129" s="103">
        <f>P128+TIME(0,10,0)</f>
        <v>0.39583333333333315</v>
      </c>
      <c r="Q129" s="52"/>
      <c r="R129" s="52"/>
      <c r="S129" s="52"/>
      <c r="T129" s="117"/>
      <c r="U129" s="56"/>
      <c r="V129" s="56"/>
    </row>
    <row r="130" spans="1:22" ht="11.25">
      <c r="A130" s="123"/>
      <c r="B130" s="75"/>
      <c r="C130" s="72"/>
      <c r="D130" s="83"/>
      <c r="E130" s="83"/>
      <c r="F130" s="72"/>
      <c r="G130" s="83"/>
      <c r="H130" s="74"/>
      <c r="I130" s="75"/>
      <c r="J130" s="72"/>
      <c r="K130" s="83"/>
      <c r="L130" s="83"/>
      <c r="M130" s="72"/>
      <c r="N130" s="83"/>
      <c r="O130" s="73"/>
      <c r="P130" s="103">
        <f>P129+TIME(0,5,0)</f>
        <v>0.39930555555555536</v>
      </c>
      <c r="Q130" s="52"/>
      <c r="R130" s="52"/>
      <c r="S130" s="52"/>
      <c r="T130" s="117"/>
      <c r="U130" s="56"/>
      <c r="V130" s="56"/>
    </row>
    <row r="131" spans="1:22" ht="11.25">
      <c r="A131" s="123" t="s">
        <v>75</v>
      </c>
      <c r="B131" s="71"/>
      <c r="C131" s="72"/>
      <c r="D131" s="83"/>
      <c r="E131" s="72"/>
      <c r="F131" s="72"/>
      <c r="G131" s="72"/>
      <c r="H131" s="74"/>
      <c r="I131" s="71"/>
      <c r="J131" s="72"/>
      <c r="K131" s="83"/>
      <c r="L131" s="72"/>
      <c r="M131" s="72"/>
      <c r="N131" s="72"/>
      <c r="O131" s="73"/>
      <c r="P131" s="103">
        <f t="shared" si="14"/>
        <v>0.40277777777777757</v>
      </c>
      <c r="Q131" s="103">
        <f>Q128+TIME(0,15,0)</f>
        <v>0.5972222222222222</v>
      </c>
      <c r="R131" s="52"/>
      <c r="S131" s="52"/>
      <c r="T131" s="117"/>
      <c r="U131" s="56"/>
      <c r="V131" s="56"/>
    </row>
    <row r="132" spans="1:22" ht="11.25">
      <c r="A132" s="123"/>
      <c r="B132" s="71"/>
      <c r="C132" s="72"/>
      <c r="D132" s="83"/>
      <c r="E132" s="72"/>
      <c r="F132" s="72"/>
      <c r="G132" s="72"/>
      <c r="H132" s="74"/>
      <c r="I132" s="71"/>
      <c r="J132" s="72"/>
      <c r="K132" s="83"/>
      <c r="L132" s="72"/>
      <c r="M132" s="72"/>
      <c r="N132" s="72"/>
      <c r="O132" s="73"/>
      <c r="P132" s="103">
        <f t="shared" si="14"/>
        <v>0.4062499999999998</v>
      </c>
      <c r="Q132" s="103">
        <f>Q131+TIME(0,5,0)</f>
        <v>0.6006944444444444</v>
      </c>
      <c r="R132" s="52"/>
      <c r="S132" s="52"/>
      <c r="T132" s="117"/>
      <c r="U132" s="56"/>
      <c r="V132" s="56"/>
    </row>
    <row r="133" spans="1:22" ht="11.25">
      <c r="A133" s="123" t="s">
        <v>74</v>
      </c>
      <c r="B133" s="71"/>
      <c r="C133" s="72"/>
      <c r="D133" s="83"/>
      <c r="E133" s="72"/>
      <c r="F133" s="72"/>
      <c r="G133" s="72"/>
      <c r="H133" s="74"/>
      <c r="I133" s="71"/>
      <c r="J133" s="72"/>
      <c r="K133" s="83"/>
      <c r="L133" s="72"/>
      <c r="M133" s="72"/>
      <c r="N133" s="72"/>
      <c r="O133" s="73"/>
      <c r="P133" s="103">
        <f t="shared" si="14"/>
        <v>0.409722222222222</v>
      </c>
      <c r="Q133" s="103">
        <f>Q132+TIME(0,5,0)</f>
        <v>0.6041666666666666</v>
      </c>
      <c r="R133" s="103">
        <f>R128+TIME(0,15,0)</f>
        <v>0.7326388888888888</v>
      </c>
      <c r="S133" s="103">
        <f>S128+TIME(0,15,0)</f>
        <v>0.8680555555555555</v>
      </c>
      <c r="T133" s="110">
        <f>T128+TIME(0,15,0)</f>
        <v>0.2604166666666667</v>
      </c>
      <c r="U133" s="56"/>
      <c r="V133" s="56"/>
    </row>
    <row r="134" spans="1:22" ht="11.25">
      <c r="A134" s="123"/>
      <c r="B134" s="71"/>
      <c r="C134" s="72"/>
      <c r="D134" s="83"/>
      <c r="E134" s="72"/>
      <c r="F134" s="72"/>
      <c r="G134" s="72"/>
      <c r="H134" s="74"/>
      <c r="I134" s="71"/>
      <c r="J134" s="72"/>
      <c r="K134" s="83"/>
      <c r="L134" s="72"/>
      <c r="M134" s="72"/>
      <c r="N134" s="72"/>
      <c r="O134" s="73"/>
      <c r="P134" s="103">
        <f t="shared" si="14"/>
        <v>0.4131944444444442</v>
      </c>
      <c r="Q134" s="103">
        <f>Q133+TIME(0,5,0)</f>
        <v>0.6076388888888888</v>
      </c>
      <c r="R134" s="103">
        <f>R133+TIME(0,5,0)</f>
        <v>0.736111111111111</v>
      </c>
      <c r="S134" s="103">
        <f>S133+TIME(0,5,0)</f>
        <v>0.8715277777777777</v>
      </c>
      <c r="T134" s="110">
        <f>T133+TIME(0,5,0)</f>
        <v>0.2638888888888889</v>
      </c>
      <c r="U134" s="56"/>
      <c r="V134" s="56"/>
    </row>
    <row r="135" spans="1:22" ht="11.25">
      <c r="A135" s="123" t="s">
        <v>77</v>
      </c>
      <c r="B135" s="80">
        <v>0.3298611111111111</v>
      </c>
      <c r="C135" s="81">
        <v>0.43402777777777773</v>
      </c>
      <c r="D135" s="81">
        <v>0.5277777777777778</v>
      </c>
      <c r="E135" s="81">
        <v>0.625</v>
      </c>
      <c r="F135" s="81">
        <v>0.7152777777777778</v>
      </c>
      <c r="G135" s="81">
        <v>0.8194444444444445</v>
      </c>
      <c r="H135" s="82">
        <v>0.9131944444444445</v>
      </c>
      <c r="I135" s="71"/>
      <c r="J135" s="72"/>
      <c r="K135" s="72"/>
      <c r="L135" s="72"/>
      <c r="M135" s="72"/>
      <c r="N135" s="72"/>
      <c r="O135" s="73"/>
      <c r="P135" s="52"/>
      <c r="Q135" s="52"/>
      <c r="R135" s="52"/>
      <c r="S135" s="52"/>
      <c r="T135" s="110">
        <f>T134+TIME(0,5,0)</f>
        <v>0.2673611111111111</v>
      </c>
      <c r="U135" s="56"/>
      <c r="V135" s="56"/>
    </row>
    <row r="136" spans="1:22" ht="11.25">
      <c r="A136" s="123"/>
      <c r="B136" s="80">
        <v>0.3333333333333333</v>
      </c>
      <c r="C136" s="81">
        <v>0.4375</v>
      </c>
      <c r="D136" s="81">
        <v>0.53125</v>
      </c>
      <c r="E136" s="81">
        <v>0.6284722222222222</v>
      </c>
      <c r="F136" s="81">
        <v>0.71875</v>
      </c>
      <c r="G136" s="81">
        <v>0.8229166666666666</v>
      </c>
      <c r="H136" s="82">
        <v>0.9166666666666666</v>
      </c>
      <c r="I136" s="71"/>
      <c r="J136" s="72"/>
      <c r="K136" s="72"/>
      <c r="L136" s="72"/>
      <c r="M136" s="72"/>
      <c r="N136" s="72"/>
      <c r="O136" s="73"/>
      <c r="P136" s="52"/>
      <c r="Q136" s="52"/>
      <c r="R136" s="52"/>
      <c r="S136" s="52"/>
      <c r="T136" s="110">
        <f>T135+TIME(0,5,0)</f>
        <v>0.2708333333333333</v>
      </c>
      <c r="U136" s="56"/>
      <c r="V136" s="56"/>
    </row>
    <row r="137" spans="1:22" ht="11.25">
      <c r="A137" s="123" t="s">
        <v>71</v>
      </c>
      <c r="B137" s="71"/>
      <c r="C137" s="72"/>
      <c r="D137" s="83"/>
      <c r="E137" s="72"/>
      <c r="F137" s="72"/>
      <c r="G137" s="72"/>
      <c r="H137" s="74"/>
      <c r="I137" s="71"/>
      <c r="J137" s="72"/>
      <c r="K137" s="83"/>
      <c r="L137" s="72"/>
      <c r="M137" s="72"/>
      <c r="N137" s="72"/>
      <c r="O137" s="73"/>
      <c r="P137" s="103">
        <f>P134+TIME(0,30,0)</f>
        <v>0.4340277777777775</v>
      </c>
      <c r="Q137" s="103">
        <f>Q134+TIME(0,30,0)</f>
        <v>0.6284722222222222</v>
      </c>
      <c r="R137" s="103">
        <f>R134+TIME(0,30,0)</f>
        <v>0.7569444444444444</v>
      </c>
      <c r="S137" s="103">
        <f>S134+TIME(0,30,0)</f>
        <v>0.892361111111111</v>
      </c>
      <c r="T137" s="110">
        <f>T136+TIME(0,30,0)</f>
        <v>0.29166666666666663</v>
      </c>
      <c r="U137" s="56"/>
      <c r="V137" s="56"/>
    </row>
    <row r="138" spans="1:22" ht="11.25">
      <c r="A138" s="123"/>
      <c r="B138" s="71"/>
      <c r="C138" s="72"/>
      <c r="D138" s="83"/>
      <c r="E138" s="72"/>
      <c r="F138" s="72"/>
      <c r="G138" s="72"/>
      <c r="H138" s="74"/>
      <c r="I138" s="71"/>
      <c r="J138" s="72"/>
      <c r="K138" s="83"/>
      <c r="L138" s="72"/>
      <c r="M138" s="72"/>
      <c r="N138" s="72"/>
      <c r="O138" s="73"/>
      <c r="P138" s="103">
        <f>P137+TIME(0,5,0)</f>
        <v>0.4374999999999997</v>
      </c>
      <c r="Q138" s="103">
        <f>Q137+TIME(0,5,0)</f>
        <v>0.6319444444444444</v>
      </c>
      <c r="R138" s="103">
        <f>R137+TIME(0,5,0)</f>
        <v>0.7604166666666666</v>
      </c>
      <c r="S138" s="103">
        <f>S137+TIME(0,5,0)</f>
        <v>0.8958333333333333</v>
      </c>
      <c r="T138" s="110">
        <f>T137+TIME(0,5,0)</f>
        <v>0.29513888888888884</v>
      </c>
      <c r="U138" s="56"/>
      <c r="V138" s="56"/>
    </row>
    <row r="139" spans="1:22" ht="12" thickBot="1">
      <c r="A139" s="40" t="s">
        <v>0</v>
      </c>
      <c r="B139" s="104">
        <v>0.3645833333333333</v>
      </c>
      <c r="C139" s="105">
        <v>0.46527777777777773</v>
      </c>
      <c r="D139" s="105">
        <v>0.5625</v>
      </c>
      <c r="E139" s="105">
        <v>0.6597222222222222</v>
      </c>
      <c r="F139" s="105">
        <v>0.75</v>
      </c>
      <c r="G139" s="105">
        <v>0.8541666666666666</v>
      </c>
      <c r="H139" s="108">
        <v>0.9479166666666666</v>
      </c>
      <c r="I139" s="104">
        <f>I120+TIME(0,45,0)</f>
        <v>0.36458333333333337</v>
      </c>
      <c r="J139" s="105">
        <f aca="true" t="shared" si="15" ref="J139:O139">J120+TIME(0,45,0)</f>
        <v>0.45833333333333337</v>
      </c>
      <c r="K139" s="105">
        <f t="shared" si="15"/>
        <v>0.545138888888889</v>
      </c>
      <c r="L139" s="105">
        <f t="shared" si="15"/>
        <v>0.6354166666666666</v>
      </c>
      <c r="M139" s="105">
        <f t="shared" si="15"/>
        <v>0.7395833333333333</v>
      </c>
      <c r="N139" s="105">
        <f t="shared" si="15"/>
        <v>0.84375</v>
      </c>
      <c r="O139" s="106">
        <f t="shared" si="15"/>
        <v>0.9270833333333333</v>
      </c>
      <c r="P139" s="107">
        <f>P138+TIME(0,25,0)</f>
        <v>0.4548611111111108</v>
      </c>
      <c r="Q139" s="107">
        <f>Q138+TIME(0,25,0)</f>
        <v>0.6493055555555556</v>
      </c>
      <c r="R139" s="107">
        <f>R138+TIME(0,25,0)</f>
        <v>0.7777777777777778</v>
      </c>
      <c r="S139" s="107">
        <f>S138+TIME(0,25,0)</f>
        <v>0.9131944444444444</v>
      </c>
      <c r="T139" s="111">
        <f>T138+TIME(0,25,0)</f>
        <v>0.31249999999999994</v>
      </c>
      <c r="U139" s="56"/>
      <c r="V139" s="56"/>
    </row>
  </sheetData>
  <mergeCells count="84">
    <mergeCell ref="A137:A138"/>
    <mergeCell ref="A131:A132"/>
    <mergeCell ref="A133:A134"/>
    <mergeCell ref="B112:H112"/>
    <mergeCell ref="A125:A126"/>
    <mergeCell ref="A127:A128"/>
    <mergeCell ref="A121:A122"/>
    <mergeCell ref="A123:A124"/>
    <mergeCell ref="A129:A130"/>
    <mergeCell ref="A135:A136"/>
    <mergeCell ref="A115:A116"/>
    <mergeCell ref="A117:A118"/>
    <mergeCell ref="A119:A120"/>
    <mergeCell ref="P112:T112"/>
    <mergeCell ref="I112:O112"/>
    <mergeCell ref="B70:P70"/>
    <mergeCell ref="A79:P79"/>
    <mergeCell ref="I110:O110"/>
    <mergeCell ref="B111:H111"/>
    <mergeCell ref="P111:T111"/>
    <mergeCell ref="I111:O111"/>
    <mergeCell ref="B110:H110"/>
    <mergeCell ref="P110:T110"/>
    <mergeCell ref="G48:H48"/>
    <mergeCell ref="I48:J48"/>
    <mergeCell ref="A100:P100"/>
    <mergeCell ref="B29:C29"/>
    <mergeCell ref="B30:C30"/>
    <mergeCell ref="D30:E30"/>
    <mergeCell ref="A85:A86"/>
    <mergeCell ref="B81:F81"/>
    <mergeCell ref="B82:D82"/>
    <mergeCell ref="E82:F82"/>
    <mergeCell ref="E47:F47"/>
    <mergeCell ref="E48:F48"/>
    <mergeCell ref="B80:F80"/>
    <mergeCell ref="A17:K17"/>
    <mergeCell ref="A33:A34"/>
    <mergeCell ref="A35:A36"/>
    <mergeCell ref="A37:A38"/>
    <mergeCell ref="A39:A40"/>
    <mergeCell ref="A41:A42"/>
    <mergeCell ref="A23:A24"/>
    <mergeCell ref="A27:K27"/>
    <mergeCell ref="K35:P39"/>
    <mergeCell ref="F30:H30"/>
    <mergeCell ref="D29:H29"/>
    <mergeCell ref="B28:H28"/>
    <mergeCell ref="A89:P89"/>
    <mergeCell ref="A96:P96"/>
    <mergeCell ref="B18:E18"/>
    <mergeCell ref="B19:E19"/>
    <mergeCell ref="B20:E20"/>
    <mergeCell ref="B71:P71"/>
    <mergeCell ref="B72:J72"/>
    <mergeCell ref="K72:P72"/>
    <mergeCell ref="A75:A76"/>
    <mergeCell ref="A61:A62"/>
    <mergeCell ref="A63:A64"/>
    <mergeCell ref="A65:A66"/>
    <mergeCell ref="A69:P69"/>
    <mergeCell ref="A55:A56"/>
    <mergeCell ref="A57:A58"/>
    <mergeCell ref="A59:A60"/>
    <mergeCell ref="B48:D48"/>
    <mergeCell ref="A51:A52"/>
    <mergeCell ref="A53:A54"/>
    <mergeCell ref="A45:G45"/>
    <mergeCell ref="B46:D46"/>
    <mergeCell ref="E46:F46"/>
    <mergeCell ref="G46:M46"/>
    <mergeCell ref="G47:M47"/>
    <mergeCell ref="L48:M48"/>
    <mergeCell ref="B47:D47"/>
    <mergeCell ref="A1:P1"/>
    <mergeCell ref="A109:G109"/>
    <mergeCell ref="A11:A12"/>
    <mergeCell ref="A13:A14"/>
    <mergeCell ref="A3:E3"/>
    <mergeCell ref="A9:A10"/>
    <mergeCell ref="D6:E6"/>
    <mergeCell ref="B4:E4"/>
    <mergeCell ref="B5:E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9"/>
  <sheetViews>
    <sheetView tabSelected="1" workbookViewId="0" topLeftCell="A107">
      <selection activeCell="B121" sqref="B121:H121"/>
    </sheetView>
  </sheetViews>
  <sheetFormatPr defaultColWidth="9.00390625" defaultRowHeight="12.75"/>
  <cols>
    <col min="1" max="1" width="16.375" style="38" bestFit="1" customWidth="1"/>
    <col min="2" max="28" width="4.875" style="38" bestFit="1" customWidth="1"/>
    <col min="29" max="29" width="103.00390625" style="38" bestFit="1" customWidth="1"/>
    <col min="30" max="37" width="4.875" style="38" bestFit="1" customWidth="1"/>
    <col min="38" max="38" width="4.00390625" style="38" bestFit="1" customWidth="1"/>
    <col min="39" max="16384" width="9.125" style="38" customWidth="1"/>
  </cols>
  <sheetData>
    <row r="1" spans="1:16" s="128" customFormat="1" ht="12.75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="128" customFormat="1" ht="12.75"/>
    <row r="3" spans="1:5" ht="12" thickBot="1">
      <c r="A3" s="121" t="s">
        <v>50</v>
      </c>
      <c r="B3" s="121"/>
      <c r="C3" s="121"/>
      <c r="D3" s="121"/>
      <c r="E3" s="121"/>
    </row>
    <row r="4" spans="1:5" ht="13.5" customHeight="1" thickBot="1">
      <c r="A4" s="58" t="s">
        <v>36</v>
      </c>
      <c r="B4" s="124" t="s">
        <v>44</v>
      </c>
      <c r="C4" s="167"/>
      <c r="D4" s="167"/>
      <c r="E4" s="168"/>
    </row>
    <row r="5" spans="1:5" ht="12.75" customHeight="1">
      <c r="A5" s="94" t="s">
        <v>37</v>
      </c>
      <c r="B5" s="135" t="s">
        <v>106</v>
      </c>
      <c r="C5" s="125"/>
      <c r="D5" s="125"/>
      <c r="E5" s="126"/>
    </row>
    <row r="6" spans="1:5" ht="11.25">
      <c r="A6" s="95" t="s">
        <v>38</v>
      </c>
      <c r="B6" s="161" t="s">
        <v>46</v>
      </c>
      <c r="C6" s="162"/>
      <c r="D6" s="162" t="s">
        <v>53</v>
      </c>
      <c r="E6" s="163"/>
    </row>
    <row r="7" spans="1:5" ht="12" thickBot="1">
      <c r="A7" s="40" t="s">
        <v>41</v>
      </c>
      <c r="B7" s="118">
        <v>1</v>
      </c>
      <c r="C7" s="153">
        <v>2</v>
      </c>
      <c r="D7" s="112">
        <v>1</v>
      </c>
      <c r="E7" s="136">
        <v>2</v>
      </c>
    </row>
    <row r="8" spans="1:5" ht="11.25">
      <c r="A8" s="44" t="s">
        <v>0</v>
      </c>
      <c r="B8" s="137">
        <v>0.5416666666666666</v>
      </c>
      <c r="C8" s="89">
        <v>0.7638888888888888</v>
      </c>
      <c r="D8" s="89">
        <v>0.5416666666666666</v>
      </c>
      <c r="E8" s="90">
        <v>0.7638888888888888</v>
      </c>
    </row>
    <row r="9" spans="1:5" ht="11.25">
      <c r="A9" s="123" t="s">
        <v>51</v>
      </c>
      <c r="B9" s="80">
        <f>B8+TIME(1,40,0)</f>
        <v>0.611111111111111</v>
      </c>
      <c r="C9" s="81">
        <f>C8+TIME(1,40,0)</f>
        <v>0.8333333333333333</v>
      </c>
      <c r="D9" s="81">
        <f>D8+TIME(1,40,0)</f>
        <v>0.611111111111111</v>
      </c>
      <c r="E9" s="102">
        <f>E8+TIME(1,40,0)</f>
        <v>0.8333333333333333</v>
      </c>
    </row>
    <row r="10" spans="1:5" ht="11.25">
      <c r="A10" s="123"/>
      <c r="B10" s="71"/>
      <c r="C10" s="81">
        <f>C9+TIME(0,10,0)</f>
        <v>0.8402777777777777</v>
      </c>
      <c r="D10" s="81">
        <f>D9+TIME(0,5,0)</f>
        <v>0.6145833333333333</v>
      </c>
      <c r="E10" s="102">
        <f>E9+TIME(0,10,0)</f>
        <v>0.8402777777777777</v>
      </c>
    </row>
    <row r="11" spans="1:5" ht="11.25">
      <c r="A11" s="123" t="s">
        <v>52</v>
      </c>
      <c r="B11" s="71"/>
      <c r="C11" s="81">
        <f>C10+TIME(0,40,0)</f>
        <v>0.8680555555555555</v>
      </c>
      <c r="D11" s="81">
        <f>D10+TIME(0,35,0)</f>
        <v>0.6388888888888888</v>
      </c>
      <c r="E11" s="102">
        <f>E10+TIME(0,40,0)</f>
        <v>0.8680555555555555</v>
      </c>
    </row>
    <row r="12" spans="1:5" ht="11.25">
      <c r="A12" s="123"/>
      <c r="B12" s="71"/>
      <c r="C12" s="70">
        <v>0.2222222222222222</v>
      </c>
      <c r="D12" s="81">
        <f>D11+TIME(0,5,0)</f>
        <v>0.642361111111111</v>
      </c>
      <c r="E12" s="50">
        <v>0.2222222222222222</v>
      </c>
    </row>
    <row r="13" spans="1:5" ht="11.25">
      <c r="A13" s="123" t="s">
        <v>51</v>
      </c>
      <c r="B13" s="71"/>
      <c r="C13" s="81">
        <f>C12+TIME(0,40,0)</f>
        <v>0.25</v>
      </c>
      <c r="D13" s="81">
        <f>D12+TIME(0,35,0)</f>
        <v>0.6666666666666666</v>
      </c>
      <c r="E13" s="102">
        <f>E12+TIME(0,40,0)</f>
        <v>0.25</v>
      </c>
    </row>
    <row r="14" spans="1:5" ht="11.25">
      <c r="A14" s="123"/>
      <c r="B14" s="49">
        <v>0.6736111111111112</v>
      </c>
      <c r="C14" s="81">
        <f>C13+TIME(0,5,0)</f>
        <v>0.2534722222222222</v>
      </c>
      <c r="D14" s="81">
        <f>D13+TIME(0,10,0)</f>
        <v>0.673611111111111</v>
      </c>
      <c r="E14" s="102">
        <f>E13+TIME(0,5,0)</f>
        <v>0.2534722222222222</v>
      </c>
    </row>
    <row r="15" spans="1:5" ht="12" thickBot="1">
      <c r="A15" s="40" t="s">
        <v>0</v>
      </c>
      <c r="B15" s="104">
        <f>B14+TIME(1,40,0)</f>
        <v>0.7430555555555556</v>
      </c>
      <c r="C15" s="105">
        <f>C14+TIME(1,40,0)</f>
        <v>0.32291666666666663</v>
      </c>
      <c r="D15" s="105">
        <f>D14+TIME(1,40,0)</f>
        <v>0.7430555555555555</v>
      </c>
      <c r="E15" s="106">
        <f>E14+TIME(1,40,0)</f>
        <v>0.32291666666666663</v>
      </c>
    </row>
    <row r="16" spans="1:5" ht="11.25">
      <c r="A16" s="130"/>
      <c r="B16" s="133"/>
      <c r="C16" s="133"/>
      <c r="D16" s="133"/>
      <c r="E16" s="133"/>
    </row>
    <row r="17" spans="1:11" ht="13.5" customHeight="1" thickBot="1">
      <c r="A17" s="122" t="s">
        <v>69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9" ht="13.5" customHeight="1" thickBot="1">
      <c r="A18" s="58" t="s">
        <v>36</v>
      </c>
      <c r="B18" s="124" t="s">
        <v>105</v>
      </c>
      <c r="C18" s="167"/>
      <c r="D18" s="167"/>
      <c r="E18" s="167"/>
      <c r="F18" s="167"/>
      <c r="G18" s="167"/>
      <c r="H18" s="167"/>
      <c r="I18" s="168"/>
    </row>
    <row r="19" spans="1:9" ht="12" customHeight="1" thickBot="1">
      <c r="A19" s="58" t="s">
        <v>37</v>
      </c>
      <c r="B19" s="178" t="s">
        <v>103</v>
      </c>
      <c r="C19" s="179"/>
      <c r="D19" s="179"/>
      <c r="E19" s="180"/>
      <c r="F19" s="178" t="s">
        <v>102</v>
      </c>
      <c r="G19" s="179"/>
      <c r="H19" s="179"/>
      <c r="I19" s="180"/>
    </row>
    <row r="20" spans="1:9" ht="12.75" customHeight="1" thickBot="1">
      <c r="A20" s="59" t="s">
        <v>38</v>
      </c>
      <c r="B20" s="124" t="s">
        <v>1</v>
      </c>
      <c r="C20" s="167"/>
      <c r="D20" s="167"/>
      <c r="E20" s="167"/>
      <c r="F20" s="167"/>
      <c r="G20" s="167"/>
      <c r="H20" s="167"/>
      <c r="I20" s="168"/>
    </row>
    <row r="21" spans="1:9" ht="12" thickBot="1">
      <c r="A21" s="40" t="s">
        <v>41</v>
      </c>
      <c r="B21" s="145">
        <v>1</v>
      </c>
      <c r="C21" s="151">
        <v>2</v>
      </c>
      <c r="D21" s="151">
        <v>3</v>
      </c>
      <c r="E21" s="152">
        <v>4</v>
      </c>
      <c r="F21" s="145">
        <v>1</v>
      </c>
      <c r="G21" s="151">
        <v>2</v>
      </c>
      <c r="H21" s="151">
        <v>3</v>
      </c>
      <c r="I21" s="146">
        <v>4</v>
      </c>
    </row>
    <row r="22" spans="1:9" ht="11.25">
      <c r="A22" s="44" t="s">
        <v>0</v>
      </c>
      <c r="B22" s="97">
        <v>0.3333333333333333</v>
      </c>
      <c r="C22" s="98">
        <v>0.4583333333333333</v>
      </c>
      <c r="D22" s="98">
        <v>0.6041666666666666</v>
      </c>
      <c r="E22" s="99">
        <v>0.75</v>
      </c>
      <c r="F22" s="97">
        <v>0.3333333333333333</v>
      </c>
      <c r="G22" s="98">
        <v>0.4583333333333333</v>
      </c>
      <c r="H22" s="98">
        <v>0.5833333333333334</v>
      </c>
      <c r="I22" s="99">
        <v>0.6875</v>
      </c>
    </row>
    <row r="23" spans="1:9" ht="11.25">
      <c r="A23" s="123" t="s">
        <v>3</v>
      </c>
      <c r="B23" s="80">
        <f aca="true" t="shared" si="0" ref="B23:I23">B22+TIME(2,30,0)</f>
        <v>0.4375</v>
      </c>
      <c r="C23" s="81">
        <f t="shared" si="0"/>
        <v>0.5625</v>
      </c>
      <c r="D23" s="81">
        <f t="shared" si="0"/>
        <v>0.7083333333333333</v>
      </c>
      <c r="E23" s="102">
        <f t="shared" si="0"/>
        <v>0.8541666666666666</v>
      </c>
      <c r="F23" s="80">
        <f t="shared" si="0"/>
        <v>0.4375</v>
      </c>
      <c r="G23" s="81">
        <f t="shared" si="0"/>
        <v>0.5625</v>
      </c>
      <c r="H23" s="81">
        <f t="shared" si="0"/>
        <v>0.6875</v>
      </c>
      <c r="I23" s="102">
        <f t="shared" si="0"/>
        <v>0.7916666666666666</v>
      </c>
    </row>
    <row r="24" spans="1:9" ht="11.25">
      <c r="A24" s="123"/>
      <c r="B24" s="80">
        <v>0.4583333333333333</v>
      </c>
      <c r="C24" s="81">
        <v>0.5833333333333334</v>
      </c>
      <c r="D24" s="81">
        <v>0.75</v>
      </c>
      <c r="E24" s="102">
        <v>0.2916666666666667</v>
      </c>
      <c r="F24" s="80">
        <v>0.4583333333333333</v>
      </c>
      <c r="G24" s="81">
        <v>0.5833333333333334</v>
      </c>
      <c r="H24" s="81">
        <v>0.6875</v>
      </c>
      <c r="I24" s="102">
        <v>0.3333333333333333</v>
      </c>
    </row>
    <row r="25" spans="1:9" ht="12" thickBot="1">
      <c r="A25" s="40" t="s">
        <v>0</v>
      </c>
      <c r="B25" s="104">
        <f aca="true" t="shared" si="1" ref="B25:I25">B24+TIME(2,30,0)</f>
        <v>0.5625</v>
      </c>
      <c r="C25" s="105">
        <f t="shared" si="1"/>
        <v>0.6875</v>
      </c>
      <c r="D25" s="105">
        <f t="shared" si="1"/>
        <v>0.8541666666666666</v>
      </c>
      <c r="E25" s="106">
        <f t="shared" si="1"/>
        <v>0.39583333333333337</v>
      </c>
      <c r="F25" s="104">
        <f t="shared" si="1"/>
        <v>0.5625</v>
      </c>
      <c r="G25" s="105">
        <f t="shared" si="1"/>
        <v>0.6875</v>
      </c>
      <c r="H25" s="105">
        <f t="shared" si="1"/>
        <v>0.7916666666666666</v>
      </c>
      <c r="I25" s="106">
        <f t="shared" si="1"/>
        <v>0.4375</v>
      </c>
    </row>
    <row r="27" spans="1:11" ht="13.5" customHeight="1" thickBot="1">
      <c r="A27" s="122" t="s">
        <v>99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5" ht="13.5" customHeight="1" thickBot="1">
      <c r="A28" s="58" t="s">
        <v>36</v>
      </c>
      <c r="B28" s="124" t="s">
        <v>39</v>
      </c>
      <c r="C28" s="167"/>
      <c r="D28" s="167"/>
      <c r="E28" s="168"/>
    </row>
    <row r="29" spans="1:19" ht="12" customHeight="1" thickBot="1">
      <c r="A29" s="58" t="s">
        <v>37</v>
      </c>
      <c r="B29" s="208" t="s">
        <v>103</v>
      </c>
      <c r="C29" s="209"/>
      <c r="D29" s="178" t="s">
        <v>102</v>
      </c>
      <c r="E29" s="180"/>
      <c r="F29" s="206" t="s">
        <v>101</v>
      </c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</row>
    <row r="30" spans="1:5" ht="12.75" customHeight="1" thickBot="1">
      <c r="A30" s="95" t="s">
        <v>38</v>
      </c>
      <c r="B30" s="188" t="s">
        <v>1</v>
      </c>
      <c r="C30" s="189"/>
      <c r="D30" s="189"/>
      <c r="E30" s="190"/>
    </row>
    <row r="31" spans="1:5" ht="12" thickBot="1">
      <c r="A31" s="40" t="s">
        <v>41</v>
      </c>
      <c r="B31" s="147">
        <v>1</v>
      </c>
      <c r="C31" s="148">
        <v>2</v>
      </c>
      <c r="D31" s="149">
        <v>1</v>
      </c>
      <c r="E31" s="150">
        <v>2</v>
      </c>
    </row>
    <row r="32" spans="1:5" ht="11.25">
      <c r="A32" s="44" t="s">
        <v>0</v>
      </c>
      <c r="B32" s="113">
        <v>0.5416666666666666</v>
      </c>
      <c r="C32" s="114">
        <v>0.7708333333333334</v>
      </c>
      <c r="D32" s="114">
        <v>0.5416666666666666</v>
      </c>
      <c r="E32" s="115">
        <v>0.7291666666666666</v>
      </c>
    </row>
    <row r="33" spans="1:5" ht="11.25">
      <c r="A33" s="123" t="s">
        <v>3</v>
      </c>
      <c r="B33" s="80">
        <f>B32+TIME(1,30,0)</f>
        <v>0.6041666666666666</v>
      </c>
      <c r="C33" s="81">
        <f>C32+TIME(1,30,0)</f>
        <v>0.8333333333333334</v>
      </c>
      <c r="D33" s="81">
        <f>D32+TIME(1,30,0)</f>
        <v>0.6041666666666666</v>
      </c>
      <c r="E33" s="102">
        <f>E32+TIME(1,30,0)</f>
        <v>0.7916666666666666</v>
      </c>
    </row>
    <row r="34" spans="1:5" ht="11.25">
      <c r="A34" s="123"/>
      <c r="B34" s="80">
        <v>0.6875</v>
      </c>
      <c r="C34" s="81">
        <v>0.3125</v>
      </c>
      <c r="D34" s="81">
        <v>0.6458333333333334</v>
      </c>
      <c r="E34" s="102">
        <v>0.3333333333333333</v>
      </c>
    </row>
    <row r="35" spans="1:5" ht="12" thickBot="1">
      <c r="A35" s="40" t="s">
        <v>0</v>
      </c>
      <c r="B35" s="104">
        <f>B34+TIME(1,30,0)</f>
        <v>0.75</v>
      </c>
      <c r="C35" s="105">
        <f>C34+TIME(1,30,0)</f>
        <v>0.375</v>
      </c>
      <c r="D35" s="105">
        <f>D34+TIME(1,30,0)</f>
        <v>0.7083333333333334</v>
      </c>
      <c r="E35" s="106">
        <f>E34+TIME(1,30,0)</f>
        <v>0.3958333333333333</v>
      </c>
    </row>
    <row r="37" spans="1:11" ht="13.5" customHeight="1" thickBot="1">
      <c r="A37" s="122" t="s">
        <v>63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3" ht="13.5" customHeight="1" thickBot="1">
      <c r="A38" s="58" t="s">
        <v>36</v>
      </c>
      <c r="B38" s="124" t="s">
        <v>42</v>
      </c>
      <c r="C38" s="168"/>
    </row>
    <row r="39" spans="1:3" ht="21.75" customHeight="1" thickBot="1">
      <c r="A39" s="58" t="s">
        <v>37</v>
      </c>
      <c r="B39" s="194" t="s">
        <v>100</v>
      </c>
      <c r="C39" s="195"/>
    </row>
    <row r="40" spans="1:3" ht="12.75" customHeight="1">
      <c r="A40" s="59" t="s">
        <v>38</v>
      </c>
      <c r="B40" s="191" t="s">
        <v>1</v>
      </c>
      <c r="C40" s="196"/>
    </row>
    <row r="41" spans="1:3" ht="12" thickBot="1">
      <c r="A41" s="61" t="s">
        <v>41</v>
      </c>
      <c r="B41" s="41">
        <v>1</v>
      </c>
      <c r="C41" s="42">
        <v>2</v>
      </c>
    </row>
    <row r="42" spans="1:3" ht="11.25">
      <c r="A42" s="64" t="s">
        <v>0</v>
      </c>
      <c r="B42" s="97">
        <v>0.3958333333333333</v>
      </c>
      <c r="C42" s="99">
        <v>0.78125</v>
      </c>
    </row>
    <row r="43" spans="1:3" ht="11.25">
      <c r="A43" s="172" t="s">
        <v>62</v>
      </c>
      <c r="B43" s="80">
        <v>0.4791666666666667</v>
      </c>
      <c r="C43" s="102">
        <v>0.8645833333333334</v>
      </c>
    </row>
    <row r="44" spans="1:3" ht="11.25">
      <c r="A44" s="172"/>
      <c r="B44" s="82">
        <v>0.4861111111111111</v>
      </c>
      <c r="C44" s="102">
        <v>0.875</v>
      </c>
    </row>
    <row r="45" spans="1:11" ht="11.25">
      <c r="A45" s="172" t="s">
        <v>64</v>
      </c>
      <c r="B45" s="71"/>
      <c r="C45" s="102">
        <v>0.8888888888888888</v>
      </c>
      <c r="F45" s="220" t="s">
        <v>108</v>
      </c>
      <c r="G45" s="220"/>
      <c r="H45" s="220"/>
      <c r="I45" s="220"/>
      <c r="J45" s="220"/>
      <c r="K45" s="220"/>
    </row>
    <row r="46" spans="1:11" ht="11.25">
      <c r="A46" s="172"/>
      <c r="B46" s="71"/>
      <c r="C46" s="73"/>
      <c r="F46" s="220"/>
      <c r="G46" s="220"/>
      <c r="H46" s="220"/>
      <c r="I46" s="220"/>
      <c r="J46" s="220"/>
      <c r="K46" s="220"/>
    </row>
    <row r="47" spans="1:11" ht="11.25">
      <c r="A47" s="172" t="s">
        <v>65</v>
      </c>
      <c r="B47" s="82">
        <v>0.5347222222222222</v>
      </c>
      <c r="C47" s="73"/>
      <c r="F47" s="220"/>
      <c r="G47" s="220"/>
      <c r="H47" s="220"/>
      <c r="I47" s="220"/>
      <c r="J47" s="220"/>
      <c r="K47" s="220"/>
    </row>
    <row r="48" spans="1:11" ht="11.25">
      <c r="A48" s="172"/>
      <c r="B48" s="82">
        <v>0.5381944444444444</v>
      </c>
      <c r="C48" s="73"/>
      <c r="F48" s="220"/>
      <c r="G48" s="220"/>
      <c r="H48" s="220"/>
      <c r="I48" s="220"/>
      <c r="J48" s="220"/>
      <c r="K48" s="220"/>
    </row>
    <row r="49" spans="1:11" ht="11.25">
      <c r="A49" s="172" t="s">
        <v>64</v>
      </c>
      <c r="B49" s="71"/>
      <c r="C49" s="73"/>
      <c r="F49" s="220"/>
      <c r="G49" s="220"/>
      <c r="H49" s="220"/>
      <c r="I49" s="220"/>
      <c r="J49" s="220"/>
      <c r="K49" s="220"/>
    </row>
    <row r="50" spans="1:5" ht="11.25">
      <c r="A50" s="172"/>
      <c r="B50" s="75"/>
      <c r="C50" s="102">
        <v>0.2708333333333333</v>
      </c>
      <c r="D50" s="56"/>
      <c r="E50" s="56"/>
    </row>
    <row r="51" spans="1:5" ht="11.25">
      <c r="A51" s="172" t="s">
        <v>62</v>
      </c>
      <c r="B51" s="80">
        <v>0.5833333333333334</v>
      </c>
      <c r="C51" s="102">
        <v>0.2847222222222222</v>
      </c>
      <c r="D51" s="56"/>
      <c r="E51" s="56"/>
    </row>
    <row r="52" spans="1:5" ht="11.25">
      <c r="A52" s="172"/>
      <c r="B52" s="80">
        <v>0.59375</v>
      </c>
      <c r="C52" s="102">
        <v>0.2986111111111111</v>
      </c>
      <c r="D52" s="56"/>
      <c r="E52" s="56"/>
    </row>
    <row r="53" spans="1:5" ht="12" thickBot="1">
      <c r="A53" s="61" t="s">
        <v>0</v>
      </c>
      <c r="B53" s="104">
        <v>0.6805555555555555</v>
      </c>
      <c r="C53" s="106">
        <v>0.3819444444444444</v>
      </c>
      <c r="D53" s="56"/>
      <c r="E53" s="56"/>
    </row>
    <row r="55" spans="1:10" ht="12" thickBot="1">
      <c r="A55" s="121" t="s">
        <v>49</v>
      </c>
      <c r="B55" s="121"/>
      <c r="C55" s="121"/>
      <c r="D55" s="121"/>
      <c r="E55" s="121"/>
      <c r="F55" s="121"/>
      <c r="G55" s="122"/>
      <c r="H55" s="57"/>
      <c r="I55" s="57"/>
      <c r="J55" s="57"/>
    </row>
    <row r="56" spans="1:16" ht="13.5" customHeight="1" thickBot="1">
      <c r="A56" s="58" t="s">
        <v>36</v>
      </c>
      <c r="B56" s="210" t="s">
        <v>39</v>
      </c>
      <c r="C56" s="211"/>
      <c r="D56" s="211"/>
      <c r="E56" s="211"/>
      <c r="F56" s="211"/>
      <c r="G56" s="212"/>
      <c r="H56" s="176" t="s">
        <v>42</v>
      </c>
      <c r="I56" s="177"/>
      <c r="J56" s="188" t="s">
        <v>44</v>
      </c>
      <c r="K56" s="189"/>
      <c r="L56" s="189"/>
      <c r="M56" s="189"/>
      <c r="N56" s="189"/>
      <c r="O56" s="189"/>
      <c r="P56" s="190"/>
    </row>
    <row r="57" spans="1:16" ht="12.75" customHeight="1">
      <c r="A57" s="58" t="s">
        <v>37</v>
      </c>
      <c r="B57" s="173" t="s">
        <v>103</v>
      </c>
      <c r="C57" s="174"/>
      <c r="D57" s="175"/>
      <c r="E57" s="173" t="s">
        <v>102</v>
      </c>
      <c r="F57" s="174"/>
      <c r="G57" s="175"/>
      <c r="H57" s="191" t="s">
        <v>104</v>
      </c>
      <c r="I57" s="192"/>
      <c r="J57" s="154" t="s">
        <v>45</v>
      </c>
      <c r="K57" s="159"/>
      <c r="L57" s="159"/>
      <c r="M57" s="159"/>
      <c r="N57" s="159"/>
      <c r="O57" s="159"/>
      <c r="P57" s="155"/>
    </row>
    <row r="58" spans="1:16" ht="11.25">
      <c r="A58" s="59" t="s">
        <v>38</v>
      </c>
      <c r="B58" s="214" t="s">
        <v>1</v>
      </c>
      <c r="C58" s="215"/>
      <c r="D58" s="215"/>
      <c r="E58" s="215"/>
      <c r="F58" s="215"/>
      <c r="G58" s="216"/>
      <c r="H58" s="123" t="s">
        <v>1</v>
      </c>
      <c r="I58" s="193"/>
      <c r="J58" s="184" t="s">
        <v>46</v>
      </c>
      <c r="K58" s="185"/>
      <c r="L58" s="185" t="s">
        <v>18</v>
      </c>
      <c r="M58" s="185"/>
      <c r="N58" s="60" t="s">
        <v>47</v>
      </c>
      <c r="O58" s="162" t="s">
        <v>48</v>
      </c>
      <c r="P58" s="163"/>
    </row>
    <row r="59" spans="1:16" ht="12" thickBot="1">
      <c r="A59" s="61" t="s">
        <v>41</v>
      </c>
      <c r="B59" s="139">
        <v>1</v>
      </c>
      <c r="C59" s="112">
        <v>2</v>
      </c>
      <c r="D59" s="119">
        <v>3</v>
      </c>
      <c r="E59" s="139">
        <v>1</v>
      </c>
      <c r="F59" s="112">
        <v>2</v>
      </c>
      <c r="G59" s="119">
        <v>3</v>
      </c>
      <c r="H59" s="43">
        <v>1</v>
      </c>
      <c r="I59" s="63">
        <v>2</v>
      </c>
      <c r="J59" s="118">
        <v>1</v>
      </c>
      <c r="K59" s="112">
        <v>2</v>
      </c>
      <c r="L59" s="112">
        <v>1</v>
      </c>
      <c r="M59" s="112">
        <v>2</v>
      </c>
      <c r="N59" s="112">
        <v>1</v>
      </c>
      <c r="O59" s="112">
        <v>1</v>
      </c>
      <c r="P59" s="136">
        <v>2</v>
      </c>
    </row>
    <row r="60" spans="1:16" ht="11.25">
      <c r="A60" s="44" t="s">
        <v>0</v>
      </c>
      <c r="B60" s="140">
        <v>0.3125</v>
      </c>
      <c r="C60" s="141">
        <v>0.4791666666666667</v>
      </c>
      <c r="D60" s="143">
        <v>0.7083333333333334</v>
      </c>
      <c r="E60" s="140">
        <v>0.3333333333333333</v>
      </c>
      <c r="F60" s="141">
        <v>0.4791666666666667</v>
      </c>
      <c r="G60" s="142">
        <v>0.6666666666666666</v>
      </c>
      <c r="H60" s="47">
        <v>0.4375</v>
      </c>
      <c r="I60" s="69">
        <v>0.75</v>
      </c>
      <c r="J60" s="137">
        <v>0.5</v>
      </c>
      <c r="K60" s="89">
        <v>0.7708333333333334</v>
      </c>
      <c r="L60" s="89">
        <v>0.6458333333333334</v>
      </c>
      <c r="M60" s="89">
        <v>0.9027777777777778</v>
      </c>
      <c r="N60" s="89">
        <v>0.7708333333333334</v>
      </c>
      <c r="O60" s="89">
        <v>0.5833333333333334</v>
      </c>
      <c r="P60" s="138">
        <v>0.8333333333333334</v>
      </c>
    </row>
    <row r="61" spans="1:16" ht="11.25">
      <c r="A61" s="123" t="s">
        <v>10</v>
      </c>
      <c r="B61" s="71"/>
      <c r="C61" s="72"/>
      <c r="D61" s="74"/>
      <c r="E61" s="71"/>
      <c r="F61" s="72"/>
      <c r="G61" s="73"/>
      <c r="H61" s="51">
        <v>0.5</v>
      </c>
      <c r="I61" s="92">
        <v>0.8159722222222222</v>
      </c>
      <c r="J61" s="71"/>
      <c r="K61" s="72"/>
      <c r="L61" s="72"/>
      <c r="M61" s="72"/>
      <c r="N61" s="72"/>
      <c r="O61" s="72"/>
      <c r="P61" s="93"/>
    </row>
    <row r="62" spans="1:16" ht="11.25">
      <c r="A62" s="123"/>
      <c r="B62" s="71"/>
      <c r="C62" s="72"/>
      <c r="D62" s="74"/>
      <c r="E62" s="71"/>
      <c r="F62" s="72"/>
      <c r="G62" s="73"/>
      <c r="H62" s="51">
        <v>0.5034722222222222</v>
      </c>
      <c r="I62" s="92">
        <v>0.8194444444444445</v>
      </c>
      <c r="J62" s="71"/>
      <c r="K62" s="72"/>
      <c r="L62" s="72"/>
      <c r="M62" s="72"/>
      <c r="N62" s="72"/>
      <c r="O62" s="72"/>
      <c r="P62" s="93"/>
    </row>
    <row r="63" spans="1:16" ht="11.25">
      <c r="A63" s="123" t="s">
        <v>35</v>
      </c>
      <c r="B63" s="71"/>
      <c r="C63" s="72"/>
      <c r="D63" s="74"/>
      <c r="E63" s="71"/>
      <c r="F63" s="72"/>
      <c r="G63" s="73"/>
      <c r="H63" s="51">
        <v>0.53125</v>
      </c>
      <c r="I63" s="92">
        <v>0.8472222222222222</v>
      </c>
      <c r="J63" s="71"/>
      <c r="K63" s="72"/>
      <c r="L63" s="72"/>
      <c r="M63" s="72"/>
      <c r="N63" s="72"/>
      <c r="O63" s="72"/>
      <c r="P63" s="93"/>
    </row>
    <row r="64" spans="1:16" ht="11.25">
      <c r="A64" s="123"/>
      <c r="B64" s="71"/>
      <c r="C64" s="72"/>
      <c r="D64" s="74"/>
      <c r="E64" s="71"/>
      <c r="F64" s="72"/>
      <c r="G64" s="73"/>
      <c r="H64" s="51">
        <v>0.5347222222222222</v>
      </c>
      <c r="I64" s="92">
        <v>0.8506944444444445</v>
      </c>
      <c r="J64" s="71"/>
      <c r="K64" s="72"/>
      <c r="L64" s="72"/>
      <c r="M64" s="72"/>
      <c r="N64" s="72"/>
      <c r="O64" s="72"/>
      <c r="P64" s="93"/>
    </row>
    <row r="65" spans="1:16" ht="11.25">
      <c r="A65" s="123" t="s">
        <v>12</v>
      </c>
      <c r="B65" s="71"/>
      <c r="C65" s="72"/>
      <c r="D65" s="74"/>
      <c r="E65" s="71"/>
      <c r="F65" s="72"/>
      <c r="G65" s="73"/>
      <c r="H65" s="52"/>
      <c r="I65" s="92">
        <v>0.8854166666666666</v>
      </c>
      <c r="J65" s="71"/>
      <c r="K65" s="72"/>
      <c r="L65" s="72"/>
      <c r="M65" s="72"/>
      <c r="N65" s="72"/>
      <c r="O65" s="72"/>
      <c r="P65" s="93"/>
    </row>
    <row r="66" spans="1:16" ht="11.25">
      <c r="A66" s="123"/>
      <c r="B66" s="75"/>
      <c r="C66" s="72"/>
      <c r="D66" s="74"/>
      <c r="E66" s="75"/>
      <c r="F66" s="72"/>
      <c r="G66" s="84"/>
      <c r="H66" s="76"/>
      <c r="I66" s="92">
        <v>0.8888888888888888</v>
      </c>
      <c r="J66" s="75"/>
      <c r="K66" s="72"/>
      <c r="L66" s="72"/>
      <c r="M66" s="72"/>
      <c r="N66" s="72"/>
      <c r="O66" s="72"/>
      <c r="P66" s="93"/>
    </row>
    <row r="67" spans="1:16" ht="11.25">
      <c r="A67" s="123" t="s">
        <v>4</v>
      </c>
      <c r="B67" s="80">
        <f>B60+TIME(1,10,0)</f>
        <v>0.3611111111111111</v>
      </c>
      <c r="C67" s="81">
        <f>C60+TIME(1,0,0)</f>
        <v>0.5208333333333334</v>
      </c>
      <c r="D67" s="82">
        <f>D60+TIME(1,10,0)</f>
        <v>0.7569444444444445</v>
      </c>
      <c r="E67" s="80">
        <f>E60+TIME(1,10,0)</f>
        <v>0.3819444444444444</v>
      </c>
      <c r="F67" s="81">
        <f>F60+TIME(1,0,0)</f>
        <v>0.5208333333333334</v>
      </c>
      <c r="G67" s="102">
        <f>G60+TIME(1,10,0)</f>
        <v>0.7152777777777778</v>
      </c>
      <c r="H67" s="51">
        <v>0.576388888888889</v>
      </c>
      <c r="I67" s="74"/>
      <c r="J67" s="80">
        <f>J60+TIME(2,40,0)</f>
        <v>0.6111111111111112</v>
      </c>
      <c r="K67" s="81">
        <f aca="true" t="shared" si="2" ref="K67:P67">K60+TIME(2,40,0)</f>
        <v>0.8819444444444444</v>
      </c>
      <c r="L67" s="81">
        <f t="shared" si="2"/>
        <v>0.7569444444444444</v>
      </c>
      <c r="M67" s="81">
        <f t="shared" si="2"/>
        <v>1.0138888888888888</v>
      </c>
      <c r="N67" s="81">
        <f t="shared" si="2"/>
        <v>0.8819444444444444</v>
      </c>
      <c r="O67" s="81">
        <f t="shared" si="2"/>
        <v>0.6944444444444444</v>
      </c>
      <c r="P67" s="102">
        <f t="shared" si="2"/>
        <v>0.9444444444444444</v>
      </c>
    </row>
    <row r="68" spans="1:18" ht="11.25">
      <c r="A68" s="123"/>
      <c r="B68" s="77">
        <v>0.375</v>
      </c>
      <c r="C68" s="78">
        <v>0.5625</v>
      </c>
      <c r="D68" s="144">
        <v>0.7708333333333334</v>
      </c>
      <c r="E68" s="77">
        <v>0.3958333333333333</v>
      </c>
      <c r="F68" s="78">
        <v>0.5625</v>
      </c>
      <c r="G68" s="79">
        <v>0.7291666666666666</v>
      </c>
      <c r="H68" s="51">
        <v>0.5972222222222222</v>
      </c>
      <c r="I68" s="85"/>
      <c r="J68" s="77">
        <v>0.6319444444444444</v>
      </c>
      <c r="K68" s="78">
        <v>0.2708333333333333</v>
      </c>
      <c r="L68" s="78">
        <v>0.7986111111111112</v>
      </c>
      <c r="M68" s="78">
        <v>0.2708333333333333</v>
      </c>
      <c r="N68" s="78">
        <v>0.2708333333333333</v>
      </c>
      <c r="O68" s="81">
        <v>0.7152777777777778</v>
      </c>
      <c r="P68" s="50">
        <v>0.2708333333333333</v>
      </c>
      <c r="Q68" s="56"/>
      <c r="R68" s="56"/>
    </row>
    <row r="69" spans="1:18" ht="11.25">
      <c r="A69" s="123" t="s">
        <v>13</v>
      </c>
      <c r="B69" s="75"/>
      <c r="C69" s="72"/>
      <c r="D69" s="85"/>
      <c r="E69" s="75"/>
      <c r="F69" s="72"/>
      <c r="G69" s="84"/>
      <c r="H69" s="76"/>
      <c r="I69" s="92">
        <v>0.9131944444444445</v>
      </c>
      <c r="J69" s="75"/>
      <c r="K69" s="72"/>
      <c r="L69" s="83"/>
      <c r="M69" s="83"/>
      <c r="N69" s="72"/>
      <c r="O69" s="72"/>
      <c r="P69" s="84"/>
      <c r="Q69" s="56"/>
      <c r="R69" s="56"/>
    </row>
    <row r="70" spans="1:18" ht="11.25">
      <c r="A70" s="123"/>
      <c r="B70" s="75"/>
      <c r="C70" s="72"/>
      <c r="D70" s="85"/>
      <c r="E70" s="75"/>
      <c r="F70" s="72"/>
      <c r="G70" s="84"/>
      <c r="H70" s="76"/>
      <c r="I70" s="92">
        <v>0.22916666666666666</v>
      </c>
      <c r="J70" s="75"/>
      <c r="K70" s="72"/>
      <c r="L70" s="83"/>
      <c r="M70" s="83"/>
      <c r="N70" s="72"/>
      <c r="O70" s="72"/>
      <c r="P70" s="84"/>
      <c r="Q70" s="56"/>
      <c r="R70" s="56"/>
    </row>
    <row r="71" spans="1:18" ht="11.25">
      <c r="A71" s="123" t="s">
        <v>12</v>
      </c>
      <c r="B71" s="75"/>
      <c r="C71" s="72"/>
      <c r="D71" s="85"/>
      <c r="E71" s="75"/>
      <c r="F71" s="72"/>
      <c r="G71" s="84"/>
      <c r="H71" s="76"/>
      <c r="I71" s="92">
        <v>0.2534722222222222</v>
      </c>
      <c r="J71" s="75"/>
      <c r="K71" s="72"/>
      <c r="L71" s="83"/>
      <c r="M71" s="83"/>
      <c r="N71" s="72"/>
      <c r="O71" s="72"/>
      <c r="P71" s="84"/>
      <c r="Q71" s="56"/>
      <c r="R71" s="56"/>
    </row>
    <row r="72" spans="1:18" ht="11.25">
      <c r="A72" s="123"/>
      <c r="B72" s="75"/>
      <c r="C72" s="72"/>
      <c r="D72" s="85"/>
      <c r="E72" s="75"/>
      <c r="F72" s="72"/>
      <c r="G72" s="84"/>
      <c r="H72" s="76"/>
      <c r="I72" s="92">
        <v>0.2569444444444445</v>
      </c>
      <c r="J72" s="75"/>
      <c r="K72" s="72"/>
      <c r="L72" s="83"/>
      <c r="M72" s="83"/>
      <c r="N72" s="72"/>
      <c r="O72" s="72"/>
      <c r="P72" s="84"/>
      <c r="Q72" s="56"/>
      <c r="R72" s="56"/>
    </row>
    <row r="73" spans="1:18" ht="11.25">
      <c r="A73" s="123" t="s">
        <v>35</v>
      </c>
      <c r="B73" s="71"/>
      <c r="C73" s="72"/>
      <c r="D73" s="85"/>
      <c r="E73" s="71"/>
      <c r="F73" s="72"/>
      <c r="G73" s="73"/>
      <c r="H73" s="51">
        <v>0.638888888888889</v>
      </c>
      <c r="I73" s="92">
        <v>0.2951388888888889</v>
      </c>
      <c r="J73" s="71"/>
      <c r="K73" s="72"/>
      <c r="L73" s="83"/>
      <c r="M73" s="72"/>
      <c r="N73" s="72"/>
      <c r="O73" s="72"/>
      <c r="P73" s="84"/>
      <c r="Q73" s="56"/>
      <c r="R73" s="56"/>
    </row>
    <row r="74" spans="1:18" ht="11.25">
      <c r="A74" s="123"/>
      <c r="B74" s="71"/>
      <c r="C74" s="72"/>
      <c r="D74" s="85"/>
      <c r="E74" s="71"/>
      <c r="F74" s="72"/>
      <c r="G74" s="73"/>
      <c r="H74" s="51">
        <v>0.642361111111111</v>
      </c>
      <c r="I74" s="92">
        <v>0.2986111111111111</v>
      </c>
      <c r="J74" s="71"/>
      <c r="K74" s="72"/>
      <c r="L74" s="83"/>
      <c r="M74" s="72"/>
      <c r="N74" s="72"/>
      <c r="O74" s="72"/>
      <c r="P74" s="84"/>
      <c r="Q74" s="56"/>
      <c r="R74" s="56"/>
    </row>
    <row r="75" spans="1:18" ht="11.25">
      <c r="A75" s="123" t="s">
        <v>10</v>
      </c>
      <c r="B75" s="71"/>
      <c r="C75" s="72"/>
      <c r="D75" s="85"/>
      <c r="E75" s="71"/>
      <c r="F75" s="72"/>
      <c r="G75" s="73"/>
      <c r="H75" s="51">
        <v>0.6701388888888888</v>
      </c>
      <c r="I75" s="92">
        <v>0.3263888888888889</v>
      </c>
      <c r="J75" s="71"/>
      <c r="K75" s="72"/>
      <c r="L75" s="83"/>
      <c r="M75" s="72"/>
      <c r="N75" s="72"/>
      <c r="O75" s="72"/>
      <c r="P75" s="84"/>
      <c r="Q75" s="56"/>
      <c r="R75" s="56"/>
    </row>
    <row r="76" spans="1:18" ht="11.25">
      <c r="A76" s="123"/>
      <c r="B76" s="71"/>
      <c r="C76" s="72"/>
      <c r="D76" s="85"/>
      <c r="E76" s="71"/>
      <c r="F76" s="72"/>
      <c r="G76" s="73"/>
      <c r="H76" s="51">
        <v>0.6736111111111112</v>
      </c>
      <c r="I76" s="92">
        <v>0.3298611111111111</v>
      </c>
      <c r="J76" s="71"/>
      <c r="K76" s="72"/>
      <c r="L76" s="83"/>
      <c r="M76" s="72"/>
      <c r="N76" s="72"/>
      <c r="O76" s="72"/>
      <c r="P76" s="84"/>
      <c r="Q76" s="56"/>
      <c r="R76" s="56"/>
    </row>
    <row r="77" spans="1:18" ht="12" thickBot="1">
      <c r="A77" s="40" t="s">
        <v>0</v>
      </c>
      <c r="B77" s="104">
        <f>B68+TIME(1,10,0)</f>
        <v>0.4236111111111111</v>
      </c>
      <c r="C77" s="105">
        <f>C68+TIME(1,0,0)</f>
        <v>0.6041666666666666</v>
      </c>
      <c r="D77" s="108">
        <f>D68+TIME(1,10,0)</f>
        <v>0.8194444444444445</v>
      </c>
      <c r="E77" s="104">
        <f>E68+TIME(1,10,0)</f>
        <v>0.4444444444444444</v>
      </c>
      <c r="F77" s="105">
        <f>F68+TIME(1,0,0)</f>
        <v>0.6041666666666666</v>
      </c>
      <c r="G77" s="106">
        <f>G68+TIME(1,10,0)</f>
        <v>0.7777777777777778</v>
      </c>
      <c r="H77" s="55">
        <v>0.7361111111111112</v>
      </c>
      <c r="I77" s="87">
        <v>0.3923611111111111</v>
      </c>
      <c r="J77" s="104">
        <f>J68+TIME(2,40,0)</f>
        <v>0.7430555555555556</v>
      </c>
      <c r="K77" s="105">
        <f aca="true" t="shared" si="3" ref="K77:P77">K68+TIME(2,40,0)</f>
        <v>0.3819444444444444</v>
      </c>
      <c r="L77" s="105">
        <f t="shared" si="3"/>
        <v>0.9097222222222223</v>
      </c>
      <c r="M77" s="105">
        <f t="shared" si="3"/>
        <v>0.3819444444444444</v>
      </c>
      <c r="N77" s="105">
        <f t="shared" si="3"/>
        <v>0.3819444444444444</v>
      </c>
      <c r="O77" s="105">
        <f t="shared" si="3"/>
        <v>0.8263888888888888</v>
      </c>
      <c r="P77" s="106">
        <f t="shared" si="3"/>
        <v>0.3819444444444444</v>
      </c>
      <c r="Q77" s="56"/>
      <c r="R77" s="56"/>
    </row>
    <row r="79" spans="1:16" ht="12" thickBot="1">
      <c r="A79" s="121" t="s">
        <v>54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</row>
    <row r="80" spans="1:16" ht="12" thickBot="1">
      <c r="A80" s="58" t="s">
        <v>36</v>
      </c>
      <c r="B80" s="124" t="s">
        <v>42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8"/>
    </row>
    <row r="81" spans="1:16" ht="12" thickBot="1">
      <c r="A81" s="94" t="s">
        <v>37</v>
      </c>
      <c r="B81" s="221" t="s">
        <v>55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3"/>
    </row>
    <row r="82" spans="1:16" ht="11.25">
      <c r="A82" s="95" t="s">
        <v>38</v>
      </c>
      <c r="B82" s="181" t="s">
        <v>28</v>
      </c>
      <c r="C82" s="182"/>
      <c r="D82" s="182"/>
      <c r="E82" s="182"/>
      <c r="F82" s="182"/>
      <c r="G82" s="182"/>
      <c r="H82" s="182"/>
      <c r="I82" s="182"/>
      <c r="J82" s="183"/>
      <c r="K82" s="181" t="s">
        <v>29</v>
      </c>
      <c r="L82" s="182"/>
      <c r="M82" s="182"/>
      <c r="N82" s="182"/>
      <c r="O82" s="182"/>
      <c r="P82" s="183"/>
    </row>
    <row r="83" spans="1:16" ht="12" thickBot="1">
      <c r="A83" s="40" t="s">
        <v>41</v>
      </c>
      <c r="B83" s="41">
        <v>1</v>
      </c>
      <c r="C83" s="62">
        <v>2</v>
      </c>
      <c r="D83" s="62">
        <v>3</v>
      </c>
      <c r="E83" s="62">
        <v>4</v>
      </c>
      <c r="F83" s="62">
        <v>5</v>
      </c>
      <c r="G83" s="62">
        <v>6</v>
      </c>
      <c r="H83" s="62">
        <v>7</v>
      </c>
      <c r="I83" s="62">
        <v>8</v>
      </c>
      <c r="J83" s="42">
        <v>9</v>
      </c>
      <c r="K83" s="41">
        <v>1</v>
      </c>
      <c r="L83" s="62">
        <v>2</v>
      </c>
      <c r="M83" s="62">
        <v>3</v>
      </c>
      <c r="N83" s="62">
        <v>4</v>
      </c>
      <c r="O83" s="62">
        <v>5</v>
      </c>
      <c r="P83" s="42">
        <v>6</v>
      </c>
    </row>
    <row r="84" spans="1:16" ht="11.25">
      <c r="A84" s="48" t="s">
        <v>24</v>
      </c>
      <c r="B84" s="45">
        <v>0.2986111111111111</v>
      </c>
      <c r="C84" s="68">
        <v>0.3611111111111111</v>
      </c>
      <c r="D84" s="68">
        <v>0.4236111111111111</v>
      </c>
      <c r="E84" s="68">
        <v>0.4861111111111111</v>
      </c>
      <c r="F84" s="68">
        <v>0.548611111111111</v>
      </c>
      <c r="G84" s="68">
        <v>0.6493055555555556</v>
      </c>
      <c r="H84" s="68">
        <v>0.7118055555555555</v>
      </c>
      <c r="I84" s="68">
        <v>0.7743055555555555</v>
      </c>
      <c r="J84" s="46">
        <v>0.8368055555555555</v>
      </c>
      <c r="K84" s="45">
        <v>0.2986111111111111</v>
      </c>
      <c r="L84" s="68">
        <v>0.3611111111111111</v>
      </c>
      <c r="M84" s="68">
        <v>0.4236111111111111</v>
      </c>
      <c r="N84" s="68">
        <v>0.4861111111111111</v>
      </c>
      <c r="O84" s="68">
        <v>0.7152777777777778</v>
      </c>
      <c r="P84" s="46">
        <v>0.7986111111111112</v>
      </c>
    </row>
    <row r="85" spans="1:16" ht="11.25">
      <c r="A85" s="123" t="s">
        <v>25</v>
      </c>
      <c r="B85" s="49">
        <v>0.3229166666666667</v>
      </c>
      <c r="C85" s="70">
        <v>0.3854166666666667</v>
      </c>
      <c r="D85" s="70">
        <v>0.4479166666666667</v>
      </c>
      <c r="E85" s="70">
        <v>0.5104166666666666</v>
      </c>
      <c r="F85" s="70">
        <v>0.5729166666666666</v>
      </c>
      <c r="G85" s="70">
        <v>0.6736111111111112</v>
      </c>
      <c r="H85" s="70">
        <v>0.736111111111111</v>
      </c>
      <c r="I85" s="70">
        <v>0.798611111111111</v>
      </c>
      <c r="J85" s="50">
        <v>0.861111111111111</v>
      </c>
      <c r="K85" s="49">
        <v>0.3229166666666667</v>
      </c>
      <c r="L85" s="70">
        <v>0.3854166666666667</v>
      </c>
      <c r="M85" s="70">
        <v>0.4479166666666667</v>
      </c>
      <c r="N85" s="70">
        <v>0.5104166666666666</v>
      </c>
      <c r="O85" s="70">
        <v>0.7395833333333334</v>
      </c>
      <c r="P85" s="50">
        <v>0.8229166666666667</v>
      </c>
    </row>
    <row r="86" spans="1:38" ht="11.25">
      <c r="A86" s="123"/>
      <c r="B86" s="49">
        <v>0.3298611111111111</v>
      </c>
      <c r="C86" s="70">
        <v>0.3923611111111111</v>
      </c>
      <c r="D86" s="70">
        <v>0.4548611111111111</v>
      </c>
      <c r="E86" s="70">
        <v>0.517361111111111</v>
      </c>
      <c r="F86" s="70">
        <v>0.6180555555555556</v>
      </c>
      <c r="G86" s="70">
        <v>0.6805555555555556</v>
      </c>
      <c r="H86" s="70">
        <v>0.7430555555555555</v>
      </c>
      <c r="I86" s="70">
        <v>0.8055555555555555</v>
      </c>
      <c r="J86" s="50">
        <v>0.875</v>
      </c>
      <c r="K86" s="49">
        <v>0.3298611111111111</v>
      </c>
      <c r="L86" s="70">
        <v>0.3923611111111111</v>
      </c>
      <c r="M86" s="70">
        <v>0.4548611111111111</v>
      </c>
      <c r="N86" s="70">
        <v>0.517361111111111</v>
      </c>
      <c r="O86" s="70">
        <v>0.7465277777777778</v>
      </c>
      <c r="P86" s="50">
        <v>0.8333333333333334</v>
      </c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</row>
    <row r="87" spans="1:38" ht="12" thickBot="1">
      <c r="A87" s="40" t="s">
        <v>24</v>
      </c>
      <c r="B87" s="53">
        <v>0.3541666666666667</v>
      </c>
      <c r="C87" s="86">
        <v>0.4166666666666667</v>
      </c>
      <c r="D87" s="86">
        <v>0.4791666666666667</v>
      </c>
      <c r="E87" s="86">
        <v>0.5416666666666666</v>
      </c>
      <c r="F87" s="86">
        <v>0.642361111111111</v>
      </c>
      <c r="G87" s="86">
        <v>0.7048611111111112</v>
      </c>
      <c r="H87" s="86">
        <v>0.767361111111111</v>
      </c>
      <c r="I87" s="86">
        <v>0.829861111111111</v>
      </c>
      <c r="J87" s="54">
        <v>0.8993055555555555</v>
      </c>
      <c r="K87" s="53">
        <v>0.3541666666666667</v>
      </c>
      <c r="L87" s="86">
        <v>0.4166666666666667</v>
      </c>
      <c r="M87" s="86">
        <v>0.4791666666666667</v>
      </c>
      <c r="N87" s="86">
        <v>0.5416666666666666</v>
      </c>
      <c r="O87" s="86">
        <v>0.7708333333333334</v>
      </c>
      <c r="P87" s="54">
        <v>0.857638888888889</v>
      </c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</row>
    <row r="89" spans="1:16" ht="12" thickBot="1">
      <c r="A89" s="121" t="s">
        <v>56</v>
      </c>
      <c r="B89" s="121"/>
      <c r="C89" s="121"/>
      <c r="D89" s="121"/>
      <c r="E89" s="121"/>
      <c r="F89" s="121"/>
      <c r="G89" s="122"/>
      <c r="H89" s="122"/>
      <c r="I89" s="122"/>
      <c r="J89" s="122"/>
      <c r="K89" s="122"/>
      <c r="L89" s="122"/>
      <c r="M89" s="122"/>
      <c r="N89" s="122"/>
      <c r="O89" s="122"/>
      <c r="P89" s="122"/>
    </row>
    <row r="90" spans="1:16" ht="13.5" customHeight="1" thickBot="1">
      <c r="A90" s="58" t="s">
        <v>36</v>
      </c>
      <c r="B90" s="124" t="s">
        <v>42</v>
      </c>
      <c r="C90" s="167"/>
      <c r="D90" s="167"/>
      <c r="E90" s="167"/>
      <c r="F90" s="168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6" ht="12.75" customHeight="1" thickBot="1">
      <c r="A91" s="94" t="s">
        <v>37</v>
      </c>
      <c r="B91" s="217" t="s">
        <v>57</v>
      </c>
      <c r="C91" s="218"/>
      <c r="D91" s="218"/>
      <c r="E91" s="218"/>
      <c r="F91" s="219"/>
    </row>
    <row r="92" spans="1:6" ht="11.25">
      <c r="A92" s="95" t="s">
        <v>38</v>
      </c>
      <c r="B92" s="135" t="s">
        <v>28</v>
      </c>
      <c r="C92" s="125"/>
      <c r="D92" s="126"/>
      <c r="E92" s="135" t="s">
        <v>29</v>
      </c>
      <c r="F92" s="126"/>
    </row>
    <row r="93" spans="1:6" ht="12" thickBot="1">
      <c r="A93" s="40" t="s">
        <v>41</v>
      </c>
      <c r="B93" s="41">
        <v>1</v>
      </c>
      <c r="C93" s="62">
        <v>2</v>
      </c>
      <c r="D93" s="42">
        <v>3</v>
      </c>
      <c r="E93" s="41">
        <v>1</v>
      </c>
      <c r="F93" s="42">
        <v>2</v>
      </c>
    </row>
    <row r="94" spans="1:6" ht="11.25">
      <c r="A94" s="48" t="s">
        <v>31</v>
      </c>
      <c r="B94" s="45">
        <v>0.3125</v>
      </c>
      <c r="C94" s="68">
        <v>0.5416666666666666</v>
      </c>
      <c r="D94" s="46">
        <v>0.7291666666666666</v>
      </c>
      <c r="E94" s="45">
        <v>0.3125</v>
      </c>
      <c r="F94" s="46">
        <v>0.7291666666666666</v>
      </c>
    </row>
    <row r="95" spans="1:6" ht="11.25">
      <c r="A95" s="123" t="s">
        <v>25</v>
      </c>
      <c r="B95" s="49">
        <v>0.3611111111111111</v>
      </c>
      <c r="C95" s="70">
        <v>0.5902777777777778</v>
      </c>
      <c r="D95" s="50">
        <v>0.7777777777777778</v>
      </c>
      <c r="E95" s="49">
        <v>0.3611111111111111</v>
      </c>
      <c r="F95" s="50">
        <v>0.7777777777777778</v>
      </c>
    </row>
    <row r="96" spans="1:28" ht="11.25">
      <c r="A96" s="123"/>
      <c r="B96" s="49">
        <v>0.3680555555555556</v>
      </c>
      <c r="C96" s="70">
        <v>0.6041666666666666</v>
      </c>
      <c r="D96" s="50">
        <v>0.7847222222222222</v>
      </c>
      <c r="E96" s="49">
        <v>0.3680555555555556</v>
      </c>
      <c r="F96" s="50">
        <v>0.7847222222222222</v>
      </c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</row>
    <row r="97" spans="1:28" ht="12" thickBot="1">
      <c r="A97" s="40" t="s">
        <v>31</v>
      </c>
      <c r="B97" s="53">
        <v>0.4166666666666667</v>
      </c>
      <c r="C97" s="86">
        <v>0.6527777777777778</v>
      </c>
      <c r="D97" s="54">
        <v>0.8333333333333334</v>
      </c>
      <c r="E97" s="53">
        <v>0.4166666666666667</v>
      </c>
      <c r="F97" s="54">
        <v>0.8333333333333334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</row>
    <row r="99" spans="1:38" ht="12" thickBot="1">
      <c r="A99" s="121" t="s">
        <v>61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</row>
    <row r="100" spans="1:38" ht="11.25">
      <c r="A100" s="39" t="s">
        <v>31</v>
      </c>
      <c r="B100" s="89">
        <v>0.2777777777777778</v>
      </c>
      <c r="C100" s="89">
        <v>0.3055555555555556</v>
      </c>
      <c r="D100" s="89">
        <v>0.33333333333333337</v>
      </c>
      <c r="E100" s="89">
        <v>0.36111111111111116</v>
      </c>
      <c r="F100" s="89">
        <v>0.38888888888888895</v>
      </c>
      <c r="G100" s="89">
        <v>0.41666666666666674</v>
      </c>
      <c r="H100" s="89">
        <v>0.44444444444444453</v>
      </c>
      <c r="I100" s="89">
        <v>0.4722222222222223</v>
      </c>
      <c r="J100" s="89">
        <v>0.5</v>
      </c>
      <c r="K100" s="89">
        <v>0.5277777777777778</v>
      </c>
      <c r="L100" s="89">
        <v>0.5833333333333334</v>
      </c>
      <c r="M100" s="89">
        <v>0.611111111111111</v>
      </c>
      <c r="N100" s="89">
        <v>0.6388888888888887</v>
      </c>
      <c r="O100" s="89">
        <v>0.6666666666666664</v>
      </c>
      <c r="P100" s="89">
        <v>0.6944444444444441</v>
      </c>
      <c r="Q100" s="89">
        <v>0.7222222222222218</v>
      </c>
      <c r="R100" s="89">
        <v>0.7499999999999994</v>
      </c>
      <c r="S100" s="89">
        <v>0.7777777777777771</v>
      </c>
      <c r="T100" s="89">
        <v>0.8055555555555548</v>
      </c>
      <c r="U100" s="89">
        <v>0.8333333333333325</v>
      </c>
      <c r="V100" s="89">
        <v>0.8611111111111102</v>
      </c>
      <c r="W100" s="89">
        <v>0.8888888888888878</v>
      </c>
      <c r="X100" s="89">
        <v>0.9166666666666655</v>
      </c>
      <c r="Y100" s="90">
        <v>0.9444444444444432</v>
      </c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</row>
    <row r="101" spans="1:38" ht="12" thickBot="1">
      <c r="A101" s="41" t="s">
        <v>32</v>
      </c>
      <c r="B101" s="86">
        <v>0.2916666666666667</v>
      </c>
      <c r="C101" s="86">
        <v>0.3194444444444445</v>
      </c>
      <c r="D101" s="86">
        <v>0.34722222222222227</v>
      </c>
      <c r="E101" s="86">
        <v>0.375</v>
      </c>
      <c r="F101" s="86">
        <v>0.40277777777777785</v>
      </c>
      <c r="G101" s="86">
        <v>0.43055555555555564</v>
      </c>
      <c r="H101" s="86">
        <v>0.4583333333333334</v>
      </c>
      <c r="I101" s="86">
        <v>0.4861111111111112</v>
      </c>
      <c r="J101" s="86">
        <v>0.513888888888889</v>
      </c>
      <c r="K101" s="86">
        <v>0.5416666666666666</v>
      </c>
      <c r="L101" s="86">
        <v>0.5972222222222222</v>
      </c>
      <c r="M101" s="86">
        <v>0.625</v>
      </c>
      <c r="N101" s="86">
        <v>0.6527777777777776</v>
      </c>
      <c r="O101" s="86">
        <v>0.6805555555555552</v>
      </c>
      <c r="P101" s="86">
        <v>0.7083333333333329</v>
      </c>
      <c r="Q101" s="86">
        <v>0.7361111111111106</v>
      </c>
      <c r="R101" s="86">
        <v>0.7638888888888883</v>
      </c>
      <c r="S101" s="86">
        <v>0.791666666666666</v>
      </c>
      <c r="T101" s="86">
        <v>0.8194444444444436</v>
      </c>
      <c r="U101" s="86">
        <v>0.8472222222222213</v>
      </c>
      <c r="V101" s="86">
        <v>0.874999999999999</v>
      </c>
      <c r="W101" s="86">
        <v>0.9027777777777767</v>
      </c>
      <c r="X101" s="86">
        <v>0.9305555555555544</v>
      </c>
      <c r="Y101" s="54">
        <v>0.2777777777777778</v>
      </c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</row>
    <row r="102" spans="1:38" ht="12" thickBo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</row>
    <row r="103" spans="1:37" ht="11.25">
      <c r="A103" s="39" t="s">
        <v>31</v>
      </c>
      <c r="B103" s="89">
        <v>0.2916666666666667</v>
      </c>
      <c r="C103" s="89">
        <v>0.3194444444444445</v>
      </c>
      <c r="D103" s="89">
        <v>0.34722222222222227</v>
      </c>
      <c r="E103" s="89">
        <v>0.375</v>
      </c>
      <c r="F103" s="89">
        <v>0.40277777777777785</v>
      </c>
      <c r="G103" s="89">
        <v>0.43055555555555564</v>
      </c>
      <c r="H103" s="89">
        <v>0.4583333333333334</v>
      </c>
      <c r="I103" s="89">
        <v>0.4861111111111112</v>
      </c>
      <c r="J103" s="89">
        <v>0.5416666666666666</v>
      </c>
      <c r="K103" s="89">
        <v>0.5694444444444443</v>
      </c>
      <c r="L103" s="89">
        <v>0.597222222222222</v>
      </c>
      <c r="M103" s="89">
        <v>0.625</v>
      </c>
      <c r="N103" s="89">
        <v>0.6527777777777773</v>
      </c>
      <c r="O103" s="89">
        <v>0.680555555555555</v>
      </c>
      <c r="P103" s="89">
        <v>0.7083333333333327</v>
      </c>
      <c r="Q103" s="89">
        <v>0.7361111111111104</v>
      </c>
      <c r="R103" s="89">
        <v>0.7638888888888881</v>
      </c>
      <c r="S103" s="89">
        <v>0.7916666666666657</v>
      </c>
      <c r="T103" s="89">
        <v>0.8194444444444434</v>
      </c>
      <c r="U103" s="89">
        <v>0.8472222222222211</v>
      </c>
      <c r="V103" s="89">
        <v>0.8749999999999988</v>
      </c>
      <c r="W103" s="89">
        <v>0.9027777777777765</v>
      </c>
      <c r="X103" s="89">
        <v>0.9305555555555541</v>
      </c>
      <c r="Y103" s="89">
        <v>0.9583333333333318</v>
      </c>
      <c r="Z103" s="90">
        <v>0.9861111111111095</v>
      </c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37" ht="12" thickBot="1">
      <c r="A104" s="41" t="s">
        <v>32</v>
      </c>
      <c r="B104" s="86">
        <v>0.3055555555555556</v>
      </c>
      <c r="C104" s="86">
        <v>0.33333333333333337</v>
      </c>
      <c r="D104" s="86">
        <v>0.36111111111111116</v>
      </c>
      <c r="E104" s="86">
        <v>0.38888888888888895</v>
      </c>
      <c r="F104" s="86">
        <v>0.41666666666666674</v>
      </c>
      <c r="G104" s="86">
        <v>0.44444444444444453</v>
      </c>
      <c r="H104" s="86">
        <v>0.4722222222222223</v>
      </c>
      <c r="I104" s="86">
        <v>0.5</v>
      </c>
      <c r="J104" s="86">
        <v>0.5555555555555555</v>
      </c>
      <c r="K104" s="86">
        <v>0.5833333333333331</v>
      </c>
      <c r="L104" s="86">
        <v>0.6111111111111108</v>
      </c>
      <c r="M104" s="86">
        <v>0.6388888888888885</v>
      </c>
      <c r="N104" s="86">
        <v>0.6666666666666662</v>
      </c>
      <c r="O104" s="86">
        <v>0.6944444444444439</v>
      </c>
      <c r="P104" s="86">
        <v>0.7222222222222215</v>
      </c>
      <c r="Q104" s="86">
        <v>0.7499999999999992</v>
      </c>
      <c r="R104" s="86">
        <v>0.7777777777777769</v>
      </c>
      <c r="S104" s="86">
        <v>0.8055555555555546</v>
      </c>
      <c r="T104" s="86">
        <v>0.8333333333333323</v>
      </c>
      <c r="U104" s="86">
        <v>0.8611111111111099</v>
      </c>
      <c r="V104" s="86">
        <v>0.8888888888888876</v>
      </c>
      <c r="W104" s="86">
        <v>0.9166666666666653</v>
      </c>
      <c r="X104" s="86">
        <v>0.944444444444443</v>
      </c>
      <c r="Y104" s="86">
        <v>0.9722222222222207</v>
      </c>
      <c r="Z104" s="54">
        <v>0.9999999999999983</v>
      </c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</row>
    <row r="106" spans="1:38" ht="12" thickBot="1">
      <c r="A106" s="121" t="s">
        <v>33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</row>
    <row r="107" spans="1:36" ht="11.25">
      <c r="A107" s="39" t="s">
        <v>31</v>
      </c>
      <c r="B107" s="89">
        <v>0.2604166666666667</v>
      </c>
      <c r="C107" s="89">
        <v>0.28125</v>
      </c>
      <c r="D107" s="89">
        <v>0.3020833333333334</v>
      </c>
      <c r="E107" s="89">
        <v>0.3229166666666668</v>
      </c>
      <c r="F107" s="89">
        <v>0.34375</v>
      </c>
      <c r="G107" s="89">
        <v>0.36458333333333354</v>
      </c>
      <c r="H107" s="89">
        <v>0.3854166666666669</v>
      </c>
      <c r="I107" s="89">
        <v>0.40625</v>
      </c>
      <c r="J107" s="89">
        <v>0.42708333333333365</v>
      </c>
      <c r="K107" s="89">
        <v>0.447916666666667</v>
      </c>
      <c r="L107" s="89">
        <v>0.46875</v>
      </c>
      <c r="M107" s="89">
        <v>0.48958333333333376</v>
      </c>
      <c r="N107" s="89">
        <v>0.5104166666666671</v>
      </c>
      <c r="O107" s="89">
        <v>0.5520833333333336</v>
      </c>
      <c r="P107" s="89">
        <v>0.5729166666666669</v>
      </c>
      <c r="Q107" s="89">
        <v>0.59375</v>
      </c>
      <c r="R107" s="89">
        <v>0.6145833333333334</v>
      </c>
      <c r="S107" s="89">
        <v>0.6354166666666666</v>
      </c>
      <c r="T107" s="89">
        <v>0.65625</v>
      </c>
      <c r="U107" s="89">
        <v>0.6770833333333331</v>
      </c>
      <c r="V107" s="89">
        <v>0.6979166666666664</v>
      </c>
      <c r="W107" s="89">
        <v>0.71875</v>
      </c>
      <c r="X107" s="89">
        <v>0.7395833333333329</v>
      </c>
      <c r="Y107" s="89">
        <v>0.7604166666666662</v>
      </c>
      <c r="Z107" s="89">
        <v>0.7812499999999994</v>
      </c>
      <c r="AA107" s="89">
        <v>0.8020833333333327</v>
      </c>
      <c r="AB107" s="89">
        <v>0.822916666666666</v>
      </c>
      <c r="AC107" s="89">
        <v>0.8437499999999992</v>
      </c>
      <c r="AD107" s="89">
        <v>0.8645833333333325</v>
      </c>
      <c r="AE107" s="89">
        <v>0.8854166666666657</v>
      </c>
      <c r="AF107" s="89">
        <v>0.906249999999999</v>
      </c>
      <c r="AG107" s="89">
        <v>0.9270833333333323</v>
      </c>
      <c r="AH107" s="89">
        <v>0.9479166666666655</v>
      </c>
      <c r="AI107" s="89">
        <v>0.9687499999999988</v>
      </c>
      <c r="AJ107" s="90">
        <v>0.989583333333332</v>
      </c>
    </row>
    <row r="108" spans="1:36" ht="12" thickBot="1">
      <c r="A108" s="41" t="s">
        <v>34</v>
      </c>
      <c r="B108" s="86">
        <v>0.27083333333333337</v>
      </c>
      <c r="C108" s="86">
        <v>0.29166666666666674</v>
      </c>
      <c r="D108" s="86">
        <v>0.3125</v>
      </c>
      <c r="E108" s="86">
        <v>0.3333333333333335</v>
      </c>
      <c r="F108" s="86">
        <v>0.35416666666666685</v>
      </c>
      <c r="G108" s="86">
        <v>0.375</v>
      </c>
      <c r="H108" s="86">
        <v>0.3958333333333336</v>
      </c>
      <c r="I108" s="86">
        <v>0.41666666666666696</v>
      </c>
      <c r="J108" s="86">
        <v>0.4375</v>
      </c>
      <c r="K108" s="86">
        <v>0.4583333333333337</v>
      </c>
      <c r="L108" s="86">
        <v>0.4791666666666671</v>
      </c>
      <c r="M108" s="86">
        <v>0.5</v>
      </c>
      <c r="N108" s="86">
        <v>0.5208333333333337</v>
      </c>
      <c r="O108" s="86">
        <v>0.5625</v>
      </c>
      <c r="P108" s="86">
        <v>0.5833333333333335</v>
      </c>
      <c r="Q108" s="86">
        <v>0.6041666666666667</v>
      </c>
      <c r="R108" s="86">
        <v>0.625</v>
      </c>
      <c r="S108" s="86">
        <v>0.6458333333333333</v>
      </c>
      <c r="T108" s="86">
        <v>0.6666666666666665</v>
      </c>
      <c r="U108" s="86">
        <v>0.6875</v>
      </c>
      <c r="V108" s="86">
        <v>0.708333333333333</v>
      </c>
      <c r="W108" s="86">
        <v>0.7291666666666663</v>
      </c>
      <c r="X108" s="86">
        <v>0.75</v>
      </c>
      <c r="Y108" s="86">
        <v>0.7708333333333328</v>
      </c>
      <c r="Z108" s="86">
        <v>0.7916666666666661</v>
      </c>
      <c r="AA108" s="86">
        <v>0.8124999999999993</v>
      </c>
      <c r="AB108" s="86">
        <v>0.8333333333333326</v>
      </c>
      <c r="AC108" s="86">
        <v>0.8541666666666659</v>
      </c>
      <c r="AD108" s="86">
        <v>0.8749999999999991</v>
      </c>
      <c r="AE108" s="86">
        <v>0.8958333333333324</v>
      </c>
      <c r="AF108" s="86">
        <v>0.9166666666666656</v>
      </c>
      <c r="AG108" s="86">
        <v>0.9374999999999989</v>
      </c>
      <c r="AH108" s="86">
        <v>0.9583333333333321</v>
      </c>
      <c r="AI108" s="86">
        <v>0.9791666666666654</v>
      </c>
      <c r="AJ108" s="54">
        <v>0.9999999999999987</v>
      </c>
    </row>
    <row r="110" spans="1:38" ht="12" thickBot="1">
      <c r="A110" s="122" t="s">
        <v>58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</row>
    <row r="111" spans="1:14" ht="11.25">
      <c r="A111" s="39" t="s">
        <v>31</v>
      </c>
      <c r="B111" s="89">
        <v>0.2708333333333333</v>
      </c>
      <c r="C111" s="89">
        <f>B111+TIME(0,60,0)</f>
        <v>0.3125</v>
      </c>
      <c r="D111" s="89">
        <f>C111+TIME(0,60,0)</f>
        <v>0.3541666666666667</v>
      </c>
      <c r="E111" s="89">
        <f>D111+TIME(0,60,0)</f>
        <v>0.39583333333333337</v>
      </c>
      <c r="F111" s="89">
        <f>E111+TIME(0,60,0)</f>
        <v>0.43750000000000006</v>
      </c>
      <c r="G111" s="89">
        <f>F111+TIME(0,60,0)</f>
        <v>0.47916666666666674</v>
      </c>
      <c r="H111" s="89">
        <f>G111+TIME(0,120,0)</f>
        <v>0.5625000000000001</v>
      </c>
      <c r="I111" s="89">
        <f aca="true" t="shared" si="4" ref="I111:N111">H111+TIME(0,60,0)</f>
        <v>0.6041666666666667</v>
      </c>
      <c r="J111" s="89">
        <f t="shared" si="4"/>
        <v>0.6458333333333334</v>
      </c>
      <c r="K111" s="89">
        <f t="shared" si="4"/>
        <v>0.6875</v>
      </c>
      <c r="L111" s="89">
        <f t="shared" si="4"/>
        <v>0.7291666666666666</v>
      </c>
      <c r="M111" s="89">
        <f t="shared" si="4"/>
        <v>0.7708333333333333</v>
      </c>
      <c r="N111" s="90">
        <f t="shared" si="4"/>
        <v>0.8124999999999999</v>
      </c>
    </row>
    <row r="112" spans="1:14" ht="11.25">
      <c r="A112" s="88" t="s">
        <v>59</v>
      </c>
      <c r="B112" s="70">
        <f aca="true" t="shared" si="5" ref="B112:N112">B111+TIME(0,25,0)</f>
        <v>0.2881944444444444</v>
      </c>
      <c r="C112" s="70">
        <f t="shared" si="5"/>
        <v>0.3298611111111111</v>
      </c>
      <c r="D112" s="70">
        <f t="shared" si="5"/>
        <v>0.3715277777777778</v>
      </c>
      <c r="E112" s="70">
        <f t="shared" si="5"/>
        <v>0.4131944444444445</v>
      </c>
      <c r="F112" s="70">
        <f t="shared" si="5"/>
        <v>0.45486111111111116</v>
      </c>
      <c r="G112" s="70">
        <f t="shared" si="5"/>
        <v>0.49652777777777785</v>
      </c>
      <c r="H112" s="70">
        <f t="shared" si="5"/>
        <v>0.5798611111111113</v>
      </c>
      <c r="I112" s="70">
        <f t="shared" si="5"/>
        <v>0.6215277777777779</v>
      </c>
      <c r="J112" s="70">
        <f t="shared" si="5"/>
        <v>0.6631944444444445</v>
      </c>
      <c r="K112" s="70">
        <f t="shared" si="5"/>
        <v>0.7048611111111112</v>
      </c>
      <c r="L112" s="70">
        <f t="shared" si="5"/>
        <v>0.7465277777777778</v>
      </c>
      <c r="M112" s="70">
        <f t="shared" si="5"/>
        <v>0.7881944444444444</v>
      </c>
      <c r="N112" s="50">
        <f t="shared" si="5"/>
        <v>0.829861111111111</v>
      </c>
    </row>
    <row r="113" spans="1:14" ht="12" thickBot="1">
      <c r="A113" s="41" t="s">
        <v>60</v>
      </c>
      <c r="B113" s="86">
        <f aca="true" t="shared" si="6" ref="B113:N113">B112+TIME(0,5,0)</f>
        <v>0.29166666666666663</v>
      </c>
      <c r="C113" s="86">
        <f t="shared" si="6"/>
        <v>0.3333333333333333</v>
      </c>
      <c r="D113" s="86">
        <f t="shared" si="6"/>
        <v>0.375</v>
      </c>
      <c r="E113" s="86">
        <f t="shared" si="6"/>
        <v>0.4166666666666667</v>
      </c>
      <c r="F113" s="86">
        <f t="shared" si="6"/>
        <v>0.45833333333333337</v>
      </c>
      <c r="G113" s="86">
        <f t="shared" si="6"/>
        <v>0.5000000000000001</v>
      </c>
      <c r="H113" s="86">
        <f t="shared" si="6"/>
        <v>0.5833333333333335</v>
      </c>
      <c r="I113" s="86">
        <f t="shared" si="6"/>
        <v>0.6250000000000001</v>
      </c>
      <c r="J113" s="86">
        <f t="shared" si="6"/>
        <v>0.6666666666666667</v>
      </c>
      <c r="K113" s="86">
        <f t="shared" si="6"/>
        <v>0.7083333333333334</v>
      </c>
      <c r="L113" s="86">
        <f t="shared" si="6"/>
        <v>0.75</v>
      </c>
      <c r="M113" s="86">
        <f t="shared" si="6"/>
        <v>0.7916666666666666</v>
      </c>
      <c r="N113" s="54">
        <f t="shared" si="6"/>
        <v>0.8333333333333333</v>
      </c>
    </row>
    <row r="114" ht="12" thickBot="1"/>
    <row r="115" spans="1:18" ht="11.25">
      <c r="A115" s="39" t="s">
        <v>31</v>
      </c>
      <c r="B115" s="89">
        <v>0.2916666666666667</v>
      </c>
      <c r="C115" s="89">
        <f aca="true" t="shared" si="7" ref="C115:H115">B115+TIME(0,60,0)</f>
        <v>0.33333333333333337</v>
      </c>
      <c r="D115" s="89">
        <f t="shared" si="7"/>
        <v>0.37500000000000006</v>
      </c>
      <c r="E115" s="89">
        <f t="shared" si="7"/>
        <v>0.41666666666666674</v>
      </c>
      <c r="F115" s="89">
        <f t="shared" si="7"/>
        <v>0.4583333333333334</v>
      </c>
      <c r="G115" s="89">
        <f t="shared" si="7"/>
        <v>0.5000000000000001</v>
      </c>
      <c r="H115" s="89">
        <f t="shared" si="7"/>
        <v>0.5416666666666667</v>
      </c>
      <c r="I115" s="89">
        <f>H115+TIME(0,120,0)</f>
        <v>0.6250000000000001</v>
      </c>
      <c r="J115" s="89">
        <f aca="true" t="shared" si="8" ref="J115:R115">I115+TIME(0,60,0)</f>
        <v>0.6666666666666667</v>
      </c>
      <c r="K115" s="89">
        <f t="shared" si="8"/>
        <v>0.7083333333333334</v>
      </c>
      <c r="L115" s="89">
        <f t="shared" si="8"/>
        <v>0.75</v>
      </c>
      <c r="M115" s="89">
        <f t="shared" si="8"/>
        <v>0.7916666666666666</v>
      </c>
      <c r="N115" s="89">
        <f t="shared" si="8"/>
        <v>0.8333333333333333</v>
      </c>
      <c r="O115" s="89">
        <f t="shared" si="8"/>
        <v>0.8749999999999999</v>
      </c>
      <c r="P115" s="89">
        <f t="shared" si="8"/>
        <v>0.9166666666666665</v>
      </c>
      <c r="Q115" s="89">
        <f t="shared" si="8"/>
        <v>0.9583333333333331</v>
      </c>
      <c r="R115" s="90">
        <f t="shared" si="8"/>
        <v>0.9999999999999998</v>
      </c>
    </row>
    <row r="116" spans="1:18" ht="11.25">
      <c r="A116" s="88" t="s">
        <v>59</v>
      </c>
      <c r="B116" s="70">
        <f aca="true" t="shared" si="9" ref="B116:Q116">B115+TIME(0,30,0)</f>
        <v>0.3125</v>
      </c>
      <c r="C116" s="70">
        <f t="shared" si="9"/>
        <v>0.3541666666666667</v>
      </c>
      <c r="D116" s="70">
        <f t="shared" si="9"/>
        <v>0.39583333333333337</v>
      </c>
      <c r="E116" s="70">
        <f t="shared" si="9"/>
        <v>0.43750000000000006</v>
      </c>
      <c r="F116" s="70">
        <f t="shared" si="9"/>
        <v>0.47916666666666674</v>
      </c>
      <c r="G116" s="70">
        <f t="shared" si="9"/>
        <v>0.5208333333333335</v>
      </c>
      <c r="H116" s="70">
        <f t="shared" si="9"/>
        <v>0.5625000000000001</v>
      </c>
      <c r="I116" s="70">
        <f t="shared" si="9"/>
        <v>0.6458333333333335</v>
      </c>
      <c r="J116" s="70">
        <f t="shared" si="9"/>
        <v>0.6875000000000001</v>
      </c>
      <c r="K116" s="70">
        <f t="shared" si="9"/>
        <v>0.7291666666666667</v>
      </c>
      <c r="L116" s="70">
        <f t="shared" si="9"/>
        <v>0.7708333333333334</v>
      </c>
      <c r="M116" s="70">
        <f t="shared" si="9"/>
        <v>0.8125</v>
      </c>
      <c r="N116" s="70">
        <f t="shared" si="9"/>
        <v>0.8541666666666666</v>
      </c>
      <c r="O116" s="70">
        <f t="shared" si="9"/>
        <v>0.8958333333333333</v>
      </c>
      <c r="P116" s="70">
        <f t="shared" si="9"/>
        <v>0.9374999999999999</v>
      </c>
      <c r="Q116" s="70">
        <f t="shared" si="9"/>
        <v>0.9791666666666665</v>
      </c>
      <c r="R116" s="50">
        <v>0.2534722222222222</v>
      </c>
    </row>
    <row r="117" spans="1:18" ht="12" thickBot="1">
      <c r="A117" s="41" t="s">
        <v>60</v>
      </c>
      <c r="B117" s="86">
        <f>B115+TIME(0,20,0)</f>
        <v>0.3055555555555556</v>
      </c>
      <c r="C117" s="86">
        <f aca="true" t="shared" si="10" ref="C117:Q117">C115+TIME(0,20,0)</f>
        <v>0.34722222222222227</v>
      </c>
      <c r="D117" s="86">
        <f t="shared" si="10"/>
        <v>0.38888888888888895</v>
      </c>
      <c r="E117" s="86">
        <f t="shared" si="10"/>
        <v>0.43055555555555564</v>
      </c>
      <c r="F117" s="86">
        <f t="shared" si="10"/>
        <v>0.4722222222222223</v>
      </c>
      <c r="G117" s="86">
        <f t="shared" si="10"/>
        <v>0.513888888888889</v>
      </c>
      <c r="H117" s="86">
        <f t="shared" si="10"/>
        <v>0.5555555555555556</v>
      </c>
      <c r="I117" s="86">
        <f t="shared" si="10"/>
        <v>0.638888888888889</v>
      </c>
      <c r="J117" s="86">
        <f t="shared" si="10"/>
        <v>0.6805555555555556</v>
      </c>
      <c r="K117" s="86">
        <f t="shared" si="10"/>
        <v>0.7222222222222222</v>
      </c>
      <c r="L117" s="86">
        <f t="shared" si="10"/>
        <v>0.7638888888888888</v>
      </c>
      <c r="M117" s="86">
        <f t="shared" si="10"/>
        <v>0.8055555555555555</v>
      </c>
      <c r="N117" s="86">
        <f t="shared" si="10"/>
        <v>0.8472222222222221</v>
      </c>
      <c r="O117" s="86">
        <f t="shared" si="10"/>
        <v>0.8888888888888887</v>
      </c>
      <c r="P117" s="86">
        <f t="shared" si="10"/>
        <v>0.9305555555555554</v>
      </c>
      <c r="Q117" s="86">
        <f t="shared" si="10"/>
        <v>0.972222222222222</v>
      </c>
      <c r="R117" s="86">
        <v>0.25</v>
      </c>
    </row>
    <row r="119" spans="1:10" ht="12" thickBot="1">
      <c r="A119" s="121" t="s">
        <v>70</v>
      </c>
      <c r="B119" s="121"/>
      <c r="C119" s="121"/>
      <c r="D119" s="121"/>
      <c r="E119" s="121"/>
      <c r="F119" s="121"/>
      <c r="G119" s="122"/>
      <c r="H119" s="57"/>
      <c r="I119" s="57"/>
      <c r="J119" s="57"/>
    </row>
    <row r="120" spans="1:21" ht="13.5" customHeight="1" thickBot="1">
      <c r="A120" s="58" t="s">
        <v>36</v>
      </c>
      <c r="B120" s="124" t="s">
        <v>94</v>
      </c>
      <c r="C120" s="167"/>
      <c r="D120" s="167"/>
      <c r="E120" s="167"/>
      <c r="F120" s="167"/>
      <c r="G120" s="167"/>
      <c r="H120" s="167"/>
      <c r="I120" s="124" t="s">
        <v>80</v>
      </c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8"/>
    </row>
    <row r="121" spans="1:21" ht="12.75" customHeight="1" thickBot="1">
      <c r="A121" s="58" t="s">
        <v>37</v>
      </c>
      <c r="B121" s="124"/>
      <c r="C121" s="167"/>
      <c r="D121" s="167"/>
      <c r="E121" s="167"/>
      <c r="F121" s="167"/>
      <c r="G121" s="167"/>
      <c r="H121" s="168"/>
      <c r="I121" s="200" t="s">
        <v>91</v>
      </c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2"/>
    </row>
    <row r="122" spans="1:21" ht="12.75" customHeight="1">
      <c r="A122" s="95" t="s">
        <v>38</v>
      </c>
      <c r="B122" s="203" t="s">
        <v>1</v>
      </c>
      <c r="C122" s="204"/>
      <c r="D122" s="204"/>
      <c r="E122" s="204"/>
      <c r="F122" s="204"/>
      <c r="G122" s="204"/>
      <c r="H122" s="205"/>
      <c r="I122" s="154" t="s">
        <v>92</v>
      </c>
      <c r="J122" s="159"/>
      <c r="K122" s="159"/>
      <c r="L122" s="213"/>
      <c r="M122" s="135" t="s">
        <v>47</v>
      </c>
      <c r="N122" s="125"/>
      <c r="O122" s="125"/>
      <c r="P122" s="125"/>
      <c r="Q122" s="154" t="s">
        <v>48</v>
      </c>
      <c r="R122" s="159"/>
      <c r="S122" s="159"/>
      <c r="T122" s="159"/>
      <c r="U122" s="155"/>
    </row>
    <row r="123" spans="1:21" ht="12" thickBot="1">
      <c r="A123" s="40" t="s">
        <v>41</v>
      </c>
      <c r="B123" s="118">
        <v>1</v>
      </c>
      <c r="C123" s="112">
        <v>2</v>
      </c>
      <c r="D123" s="112">
        <v>3</v>
      </c>
      <c r="E123" s="112">
        <v>4</v>
      </c>
      <c r="F123" s="112">
        <v>5</v>
      </c>
      <c r="G123" s="112">
        <v>6</v>
      </c>
      <c r="H123" s="119">
        <v>7</v>
      </c>
      <c r="I123" s="41">
        <v>1</v>
      </c>
      <c r="J123" s="62">
        <v>2</v>
      </c>
      <c r="K123" s="62">
        <v>3</v>
      </c>
      <c r="L123" s="63">
        <v>4</v>
      </c>
      <c r="M123" s="41">
        <v>1</v>
      </c>
      <c r="N123" s="62">
        <v>2</v>
      </c>
      <c r="O123" s="62">
        <v>4</v>
      </c>
      <c r="P123" s="42">
        <v>5</v>
      </c>
      <c r="Q123" s="41">
        <v>1</v>
      </c>
      <c r="R123" s="62">
        <v>2</v>
      </c>
      <c r="S123" s="62">
        <v>3</v>
      </c>
      <c r="T123" s="62">
        <v>4</v>
      </c>
      <c r="U123" s="42">
        <v>5</v>
      </c>
    </row>
    <row r="124" spans="1:21" ht="11.25">
      <c r="A124" s="44" t="s">
        <v>0</v>
      </c>
      <c r="B124" s="113">
        <v>0.2777777777777778</v>
      </c>
      <c r="C124" s="114">
        <v>0.3819444444444444</v>
      </c>
      <c r="D124" s="114">
        <v>0.4861111111111111</v>
      </c>
      <c r="E124" s="114">
        <v>0.5833333333333334</v>
      </c>
      <c r="F124" s="114">
        <v>0.6875</v>
      </c>
      <c r="G124" s="114">
        <v>0.7986111111111112</v>
      </c>
      <c r="H124" s="115">
        <v>0.8958333333333334</v>
      </c>
      <c r="I124" s="97">
        <v>0.3159722222222222</v>
      </c>
      <c r="J124" s="98">
        <v>0.5</v>
      </c>
      <c r="K124" s="98">
        <v>0.6493055555555556</v>
      </c>
      <c r="L124" s="101">
        <v>0.8402777777777778</v>
      </c>
      <c r="M124" s="97">
        <v>0.3159722222222222</v>
      </c>
      <c r="N124" s="98">
        <v>0.5</v>
      </c>
      <c r="O124" s="98">
        <v>0.7986111111111112</v>
      </c>
      <c r="P124" s="99">
        <v>0.9479166666666666</v>
      </c>
      <c r="Q124" s="97">
        <v>0.3159722222222222</v>
      </c>
      <c r="R124" s="98">
        <v>0.5</v>
      </c>
      <c r="S124" s="98">
        <v>0.6493055555555556</v>
      </c>
      <c r="T124" s="98">
        <v>0.7986111111111112</v>
      </c>
      <c r="U124" s="99">
        <v>0.9479166666666666</v>
      </c>
    </row>
    <row r="125" spans="1:21" ht="11.25">
      <c r="A125" s="123" t="s">
        <v>71</v>
      </c>
      <c r="B125" s="71"/>
      <c r="C125" s="72"/>
      <c r="D125" s="72"/>
      <c r="E125" s="72"/>
      <c r="F125" s="72"/>
      <c r="G125" s="72"/>
      <c r="H125" s="73"/>
      <c r="I125" s="80">
        <f>I124+TIME(0,25,0)</f>
        <v>0.3333333333333333</v>
      </c>
      <c r="J125" s="81">
        <f>J124+TIME(0,30,0)</f>
        <v>0.5208333333333334</v>
      </c>
      <c r="K125" s="81">
        <f>K124+TIME(0,30,0)</f>
        <v>0.670138888888889</v>
      </c>
      <c r="L125" s="82">
        <f>L124+TIME(0,30,0)</f>
        <v>0.8611111111111112</v>
      </c>
      <c r="M125" s="80">
        <f>M124+TIME(0,25,0)</f>
        <v>0.3333333333333333</v>
      </c>
      <c r="N125" s="81">
        <f>N124+TIME(0,30,0)</f>
        <v>0.5208333333333334</v>
      </c>
      <c r="O125" s="81">
        <f>O124+TIME(0,30,0)</f>
        <v>0.8194444444444445</v>
      </c>
      <c r="P125" s="102">
        <f>P124+TIME(0,30,0)</f>
        <v>0.96875</v>
      </c>
      <c r="Q125" s="80">
        <f>Q124+TIME(0,25,0)</f>
        <v>0.3333333333333333</v>
      </c>
      <c r="R125" s="81">
        <f>R124+TIME(0,30,0)</f>
        <v>0.5208333333333334</v>
      </c>
      <c r="S125" s="81">
        <f>S124+TIME(0,30,0)</f>
        <v>0.670138888888889</v>
      </c>
      <c r="T125" s="81">
        <f>T124+TIME(0,30,0)</f>
        <v>0.8194444444444445</v>
      </c>
      <c r="U125" s="102">
        <f>U124+TIME(0,30,0)</f>
        <v>0.96875</v>
      </c>
    </row>
    <row r="126" spans="1:21" ht="11.25">
      <c r="A126" s="123"/>
      <c r="B126" s="71"/>
      <c r="C126" s="72"/>
      <c r="D126" s="72"/>
      <c r="E126" s="72"/>
      <c r="F126" s="72"/>
      <c r="G126" s="72"/>
      <c r="H126" s="73"/>
      <c r="I126" s="80">
        <f aca="true" t="shared" si="11" ref="I126:U126">I125+TIME(0,5,0)</f>
        <v>0.3368055555555555</v>
      </c>
      <c r="J126" s="81">
        <f t="shared" si="11"/>
        <v>0.5243055555555556</v>
      </c>
      <c r="K126" s="81">
        <f t="shared" si="11"/>
        <v>0.6736111111111112</v>
      </c>
      <c r="L126" s="82">
        <f t="shared" si="11"/>
        <v>0.8645833333333334</v>
      </c>
      <c r="M126" s="80">
        <f t="shared" si="11"/>
        <v>0.3368055555555555</v>
      </c>
      <c r="N126" s="81">
        <f t="shared" si="11"/>
        <v>0.5243055555555556</v>
      </c>
      <c r="O126" s="81">
        <f t="shared" si="11"/>
        <v>0.8229166666666667</v>
      </c>
      <c r="P126" s="102">
        <f t="shared" si="11"/>
        <v>0.9722222222222222</v>
      </c>
      <c r="Q126" s="80">
        <f t="shared" si="11"/>
        <v>0.3368055555555555</v>
      </c>
      <c r="R126" s="81">
        <f t="shared" si="11"/>
        <v>0.5243055555555556</v>
      </c>
      <c r="S126" s="81">
        <f t="shared" si="11"/>
        <v>0.6736111111111112</v>
      </c>
      <c r="T126" s="81">
        <f t="shared" si="11"/>
        <v>0.8229166666666667</v>
      </c>
      <c r="U126" s="102">
        <f t="shared" si="11"/>
        <v>0.9722222222222222</v>
      </c>
    </row>
    <row r="127" spans="1:22" ht="11.25">
      <c r="A127" s="123" t="s">
        <v>72</v>
      </c>
      <c r="B127" s="80">
        <f>B124+TIME(0,50,0)</f>
        <v>0.3125</v>
      </c>
      <c r="C127" s="72"/>
      <c r="D127" s="81">
        <f>D124+TIME(0,50,0)</f>
        <v>0.5208333333333334</v>
      </c>
      <c r="E127" s="72"/>
      <c r="F127" s="72"/>
      <c r="G127" s="72"/>
      <c r="H127" s="73"/>
      <c r="I127" s="80">
        <f>I126+TIME(0,15,0)</f>
        <v>0.3472222222222222</v>
      </c>
      <c r="J127" s="72"/>
      <c r="K127" s="81">
        <f>K126+TIME(0,15,0)</f>
        <v>0.6840277777777778</v>
      </c>
      <c r="L127" s="82">
        <f>L126+TIME(0,15,0)</f>
        <v>0.875</v>
      </c>
      <c r="M127" s="80">
        <f>M126+TIME(0,15,0)</f>
        <v>0.3472222222222222</v>
      </c>
      <c r="N127" s="72"/>
      <c r="O127" s="81">
        <f>O126+TIME(0,15,0)</f>
        <v>0.8333333333333334</v>
      </c>
      <c r="P127" s="102">
        <f>P126+TIME(0,15,0)</f>
        <v>0.9826388888888888</v>
      </c>
      <c r="Q127" s="80">
        <f>Q126+TIME(0,15,0)</f>
        <v>0.3472222222222222</v>
      </c>
      <c r="R127" s="72"/>
      <c r="S127" s="81">
        <f>S126+TIME(0,15,0)</f>
        <v>0.6840277777777778</v>
      </c>
      <c r="T127" s="81">
        <f>T126+TIME(0,15,0)</f>
        <v>0.8333333333333334</v>
      </c>
      <c r="U127" s="102">
        <f>U126+TIME(0,15,0)</f>
        <v>0.9826388888888888</v>
      </c>
      <c r="V127" s="38" t="s">
        <v>95</v>
      </c>
    </row>
    <row r="128" spans="1:22" ht="11.25">
      <c r="A128" s="123"/>
      <c r="B128" s="80">
        <f>B127+TIME(0,15,0)</f>
        <v>0.3229166666666667</v>
      </c>
      <c r="C128" s="72"/>
      <c r="D128" s="81">
        <f>D127+TIME(0,5,0)</f>
        <v>0.5243055555555556</v>
      </c>
      <c r="E128" s="72"/>
      <c r="F128" s="72"/>
      <c r="G128" s="72"/>
      <c r="H128" s="73"/>
      <c r="I128" s="80">
        <f>I127+TIME(0,5,0)</f>
        <v>0.3506944444444444</v>
      </c>
      <c r="J128" s="72"/>
      <c r="K128" s="81">
        <f>K127+TIME(0,5,0)</f>
        <v>0.6875</v>
      </c>
      <c r="L128" s="82">
        <f>L127+TIME(0,5,0)</f>
        <v>0.8784722222222222</v>
      </c>
      <c r="M128" s="80">
        <f>M127+TIME(0,5,0)</f>
        <v>0.3506944444444444</v>
      </c>
      <c r="N128" s="72"/>
      <c r="O128" s="81">
        <f>O127+TIME(0,5,0)</f>
        <v>0.8368055555555556</v>
      </c>
      <c r="P128" s="102">
        <f>P127+TIME(0,1,0)</f>
        <v>0.9833333333333333</v>
      </c>
      <c r="Q128" s="80">
        <f>Q127+TIME(0,5,0)</f>
        <v>0.3506944444444444</v>
      </c>
      <c r="R128" s="72"/>
      <c r="S128" s="81">
        <f>S127+TIME(0,5,0)</f>
        <v>0.6875</v>
      </c>
      <c r="T128" s="81">
        <f>T127+TIME(0,5,0)</f>
        <v>0.8368055555555556</v>
      </c>
      <c r="U128" s="102">
        <f>U127+TIME(0,1,0)</f>
        <v>0.9833333333333333</v>
      </c>
      <c r="V128" s="38" t="s">
        <v>93</v>
      </c>
    </row>
    <row r="129" spans="1:22" ht="11.25">
      <c r="A129" s="123" t="s">
        <v>73</v>
      </c>
      <c r="B129" s="80">
        <f>B128+TIME(0,10,0)</f>
        <v>0.3298611111111111</v>
      </c>
      <c r="C129" s="81">
        <f>C124+TIME(0,50,0)</f>
        <v>0.41666666666666663</v>
      </c>
      <c r="D129" s="81">
        <f>D128+TIME(0,10,0)</f>
        <v>0.53125</v>
      </c>
      <c r="E129" s="81">
        <f>E124+TIME(0,50,0)</f>
        <v>0.6180555555555556</v>
      </c>
      <c r="F129" s="81">
        <f>F124+TIME(0,50,0)</f>
        <v>0.7222222222222222</v>
      </c>
      <c r="G129" s="81">
        <f>G124+TIME(0,50,0)</f>
        <v>0.8333333333333334</v>
      </c>
      <c r="H129" s="102">
        <f>H124+TIME(0,50,0)</f>
        <v>0.9305555555555556</v>
      </c>
      <c r="I129" s="131"/>
      <c r="J129" s="91"/>
      <c r="K129" s="91"/>
      <c r="L129" s="132"/>
      <c r="M129" s="131"/>
      <c r="N129" s="91"/>
      <c r="O129" s="91"/>
      <c r="P129" s="93"/>
      <c r="Q129" s="131"/>
      <c r="R129" s="91"/>
      <c r="S129" s="91"/>
      <c r="T129" s="91"/>
      <c r="U129" s="93"/>
      <c r="V129" s="38" t="s">
        <v>96</v>
      </c>
    </row>
    <row r="130" spans="1:22" ht="11.25">
      <c r="A130" s="123"/>
      <c r="B130" s="80">
        <f>B129+TIME(0,5,0)</f>
        <v>0.3333333333333333</v>
      </c>
      <c r="C130" s="81">
        <f>C129+TIME(0,15,0)</f>
        <v>0.4270833333333333</v>
      </c>
      <c r="D130" s="81">
        <f>D129+TIME(0,5,0)</f>
        <v>0.5347222222222222</v>
      </c>
      <c r="E130" s="81">
        <f>E129+TIME(0,15,0)</f>
        <v>0.6284722222222222</v>
      </c>
      <c r="F130" s="81">
        <f>F129+TIME(0,15,0)</f>
        <v>0.7326388888888888</v>
      </c>
      <c r="G130" s="81">
        <f>G129+TIME(0,15,0)</f>
        <v>0.84375</v>
      </c>
      <c r="H130" s="102">
        <f>H129+TIME(0,15,0)</f>
        <v>0.9409722222222222</v>
      </c>
      <c r="I130" s="131"/>
      <c r="J130" s="91"/>
      <c r="K130" s="91"/>
      <c r="L130" s="132"/>
      <c r="M130" s="131"/>
      <c r="N130" s="91"/>
      <c r="O130" s="91"/>
      <c r="P130" s="93"/>
      <c r="Q130" s="131"/>
      <c r="R130" s="91"/>
      <c r="S130" s="91"/>
      <c r="T130" s="91"/>
      <c r="U130" s="93"/>
      <c r="V130" s="38" t="s">
        <v>97</v>
      </c>
    </row>
    <row r="131" spans="1:22" ht="11.25">
      <c r="A131" s="123" t="s">
        <v>74</v>
      </c>
      <c r="B131" s="71"/>
      <c r="C131" s="72"/>
      <c r="D131" s="72"/>
      <c r="E131" s="72"/>
      <c r="F131" s="72"/>
      <c r="G131" s="72"/>
      <c r="H131" s="73"/>
      <c r="I131" s="80">
        <f>I128+TIME(0,10,0)</f>
        <v>0.35763888888888884</v>
      </c>
      <c r="J131" s="81">
        <f>J126+TIME(0,30,0)</f>
        <v>0.545138888888889</v>
      </c>
      <c r="K131" s="81">
        <f>K128+TIME(0,10,0)</f>
        <v>0.6944444444444444</v>
      </c>
      <c r="L131" s="82">
        <f>L128+TIME(0,10,0)</f>
        <v>0.8854166666666666</v>
      </c>
      <c r="M131" s="80">
        <f>M128+TIME(0,10,0)</f>
        <v>0.35763888888888884</v>
      </c>
      <c r="N131" s="81">
        <f>N126+TIME(0,30,0)</f>
        <v>0.545138888888889</v>
      </c>
      <c r="O131" s="81">
        <f>O128+TIME(0,10,0)</f>
        <v>0.84375</v>
      </c>
      <c r="P131" s="102">
        <f>P128+TIME(0,10,0)</f>
        <v>0.9902777777777777</v>
      </c>
      <c r="Q131" s="80">
        <f>Q128+TIME(0,10,0)</f>
        <v>0.35763888888888884</v>
      </c>
      <c r="R131" s="81">
        <f>R126+TIME(0,30,0)</f>
        <v>0.545138888888889</v>
      </c>
      <c r="S131" s="81">
        <f>S128+TIME(0,10,0)</f>
        <v>0.6944444444444444</v>
      </c>
      <c r="T131" s="81">
        <f>T128+TIME(0,10,0)</f>
        <v>0.84375</v>
      </c>
      <c r="U131" s="102">
        <f>U128+TIME(0,10,0)</f>
        <v>0.9902777777777777</v>
      </c>
      <c r="V131" s="38" t="s">
        <v>98</v>
      </c>
    </row>
    <row r="132" spans="1:22" ht="11.25">
      <c r="A132" s="123"/>
      <c r="B132" s="71"/>
      <c r="C132" s="72"/>
      <c r="D132" s="72"/>
      <c r="E132" s="72"/>
      <c r="F132" s="72"/>
      <c r="G132" s="72"/>
      <c r="H132" s="73"/>
      <c r="I132" s="80">
        <f aca="true" t="shared" si="12" ref="I132:L134">I131+TIME(0,5,0)</f>
        <v>0.36111111111111105</v>
      </c>
      <c r="J132" s="81">
        <f t="shared" si="12"/>
        <v>0.5486111111111112</v>
      </c>
      <c r="K132" s="81">
        <f t="shared" si="12"/>
        <v>0.6979166666666666</v>
      </c>
      <c r="L132" s="82">
        <f t="shared" si="12"/>
        <v>0.8888888888888888</v>
      </c>
      <c r="M132" s="80">
        <f aca="true" t="shared" si="13" ref="M132:O134">M131+TIME(0,5,0)</f>
        <v>0.36111111111111105</v>
      </c>
      <c r="N132" s="81">
        <f t="shared" si="13"/>
        <v>0.5486111111111112</v>
      </c>
      <c r="O132" s="81">
        <f t="shared" si="13"/>
        <v>0.8472222222222222</v>
      </c>
      <c r="P132" s="102">
        <f>P131+TIME(0,4,0)</f>
        <v>0.9930555555555555</v>
      </c>
      <c r="Q132" s="80">
        <f aca="true" t="shared" si="14" ref="Q132:T134">Q131+TIME(0,5,0)</f>
        <v>0.36111111111111105</v>
      </c>
      <c r="R132" s="81">
        <f t="shared" si="14"/>
        <v>0.5486111111111112</v>
      </c>
      <c r="S132" s="81">
        <f t="shared" si="14"/>
        <v>0.6979166666666666</v>
      </c>
      <c r="T132" s="81">
        <f t="shared" si="14"/>
        <v>0.8472222222222222</v>
      </c>
      <c r="U132" s="102">
        <f>U131+TIME(0,4,0)</f>
        <v>0.9930555555555555</v>
      </c>
      <c r="V132" s="56"/>
    </row>
    <row r="133" spans="1:22" ht="11.25">
      <c r="A133" s="123" t="s">
        <v>75</v>
      </c>
      <c r="B133" s="75"/>
      <c r="C133" s="72"/>
      <c r="D133" s="83"/>
      <c r="E133" s="72"/>
      <c r="F133" s="72"/>
      <c r="G133" s="72"/>
      <c r="H133" s="73"/>
      <c r="I133" s="80">
        <f t="shared" si="12"/>
        <v>0.36458333333333326</v>
      </c>
      <c r="J133" s="81">
        <f t="shared" si="12"/>
        <v>0.5520833333333334</v>
      </c>
      <c r="K133" s="81">
        <f t="shared" si="12"/>
        <v>0.7013888888888888</v>
      </c>
      <c r="L133" s="82">
        <f t="shared" si="12"/>
        <v>0.892361111111111</v>
      </c>
      <c r="M133" s="80">
        <f t="shared" si="13"/>
        <v>0.36458333333333326</v>
      </c>
      <c r="N133" s="81">
        <f t="shared" si="13"/>
        <v>0.5520833333333334</v>
      </c>
      <c r="O133" s="81">
        <f t="shared" si="13"/>
        <v>0.8506944444444444</v>
      </c>
      <c r="P133" s="73"/>
      <c r="Q133" s="80">
        <f t="shared" si="14"/>
        <v>0.36458333333333326</v>
      </c>
      <c r="R133" s="81">
        <f t="shared" si="14"/>
        <v>0.5520833333333334</v>
      </c>
      <c r="S133" s="81">
        <f t="shared" si="14"/>
        <v>0.7013888888888888</v>
      </c>
      <c r="T133" s="81">
        <f t="shared" si="14"/>
        <v>0.8506944444444444</v>
      </c>
      <c r="U133" s="73"/>
      <c r="V133" s="56"/>
    </row>
    <row r="134" spans="1:22" ht="11.25">
      <c r="A134" s="123"/>
      <c r="B134" s="75"/>
      <c r="C134" s="72"/>
      <c r="D134" s="83"/>
      <c r="E134" s="72"/>
      <c r="F134" s="72"/>
      <c r="G134" s="72"/>
      <c r="H134" s="73"/>
      <c r="I134" s="80">
        <f t="shared" si="12"/>
        <v>0.36805555555555547</v>
      </c>
      <c r="J134" s="81">
        <f t="shared" si="12"/>
        <v>0.5555555555555556</v>
      </c>
      <c r="K134" s="81">
        <f t="shared" si="12"/>
        <v>0.704861111111111</v>
      </c>
      <c r="L134" s="82">
        <f t="shared" si="12"/>
        <v>0.8958333333333333</v>
      </c>
      <c r="M134" s="80">
        <f t="shared" si="13"/>
        <v>0.36805555555555547</v>
      </c>
      <c r="N134" s="81">
        <f t="shared" si="13"/>
        <v>0.5555555555555556</v>
      </c>
      <c r="O134" s="81">
        <f t="shared" si="13"/>
        <v>0.8541666666666666</v>
      </c>
      <c r="P134" s="73"/>
      <c r="Q134" s="80">
        <f t="shared" si="14"/>
        <v>0.36805555555555547</v>
      </c>
      <c r="R134" s="81">
        <f t="shared" si="14"/>
        <v>0.5555555555555556</v>
      </c>
      <c r="S134" s="81">
        <f t="shared" si="14"/>
        <v>0.704861111111111</v>
      </c>
      <c r="T134" s="81">
        <f t="shared" si="14"/>
        <v>0.8541666666666666</v>
      </c>
      <c r="U134" s="73"/>
      <c r="V134" s="56"/>
    </row>
    <row r="135" spans="1:22" ht="11.25">
      <c r="A135" s="123" t="s">
        <v>76</v>
      </c>
      <c r="B135" s="75"/>
      <c r="C135" s="72"/>
      <c r="D135" s="83"/>
      <c r="E135" s="72"/>
      <c r="F135" s="72"/>
      <c r="G135" s="72"/>
      <c r="H135" s="73"/>
      <c r="I135" s="80">
        <f>I134+TIME(0,10,0)</f>
        <v>0.3749999999999999</v>
      </c>
      <c r="J135" s="72"/>
      <c r="K135" s="72"/>
      <c r="L135" s="82">
        <f>L134+TIME(0,10,0)</f>
        <v>0.9027777777777777</v>
      </c>
      <c r="M135" s="80">
        <f>M134+TIME(0,10,0)</f>
        <v>0.3749999999999999</v>
      </c>
      <c r="N135" s="72"/>
      <c r="O135" s="81">
        <f>O134+TIME(0,10,0)</f>
        <v>0.861111111111111</v>
      </c>
      <c r="P135" s="102">
        <f>P132+TIME(0,10,0)</f>
        <v>0.9999999999999999</v>
      </c>
      <c r="Q135" s="80">
        <f>Q134+TIME(0,10,0)</f>
        <v>0.3749999999999999</v>
      </c>
      <c r="R135" s="72"/>
      <c r="S135" s="72"/>
      <c r="T135" s="81">
        <f>T134+TIME(0,10,0)</f>
        <v>0.861111111111111</v>
      </c>
      <c r="U135" s="102">
        <f>U132+TIME(0,10,0)</f>
        <v>0.9999999999999999</v>
      </c>
      <c r="V135" s="56"/>
    </row>
    <row r="136" spans="1:22" ht="11.25">
      <c r="A136" s="123"/>
      <c r="B136" s="75"/>
      <c r="C136" s="72"/>
      <c r="D136" s="83"/>
      <c r="E136" s="72"/>
      <c r="F136" s="72"/>
      <c r="G136" s="72"/>
      <c r="H136" s="73"/>
      <c r="I136" s="80">
        <f>I135+TIME(0,10,0)</f>
        <v>0.3819444444444443</v>
      </c>
      <c r="J136" s="72"/>
      <c r="K136" s="72"/>
      <c r="L136" s="82">
        <f>L135+TIME(0,5,0)</f>
        <v>0.9062499999999999</v>
      </c>
      <c r="M136" s="80">
        <f>M135+TIME(0,10,0)</f>
        <v>0.3819444444444443</v>
      </c>
      <c r="N136" s="72"/>
      <c r="O136" s="81">
        <f>O135+TIME(0,5,0)</f>
        <v>0.8645833333333333</v>
      </c>
      <c r="P136" s="102">
        <f>P135+TIME(0,1,0)</f>
        <v>1.0006944444444443</v>
      </c>
      <c r="Q136" s="80">
        <f>Q135+TIME(0,10,0)</f>
        <v>0.3819444444444443</v>
      </c>
      <c r="R136" s="72"/>
      <c r="S136" s="72"/>
      <c r="T136" s="81">
        <f>T135+TIME(0,5,0)</f>
        <v>0.8645833333333333</v>
      </c>
      <c r="U136" s="102">
        <f>U135+TIME(0,1,0)</f>
        <v>1.0006944444444443</v>
      </c>
      <c r="V136" s="56"/>
    </row>
    <row r="137" spans="1:22" ht="11.25">
      <c r="A137" s="123" t="s">
        <v>79</v>
      </c>
      <c r="B137" s="71"/>
      <c r="C137" s="72"/>
      <c r="D137" s="72"/>
      <c r="E137" s="72"/>
      <c r="F137" s="72"/>
      <c r="G137" s="72"/>
      <c r="H137" s="73"/>
      <c r="I137" s="80">
        <f>I136+TIME(0,5,0)</f>
        <v>0.3854166666666665</v>
      </c>
      <c r="J137" s="81">
        <f>J134+TIME(0,20,0)</f>
        <v>0.5694444444444444</v>
      </c>
      <c r="K137" s="81">
        <f>K134+TIME(0,20,0)</f>
        <v>0.7187499999999999</v>
      </c>
      <c r="L137" s="82">
        <f>L136+TIME(0,5,0)</f>
        <v>0.9097222222222221</v>
      </c>
      <c r="M137" s="80">
        <f>M136+TIME(0,5,0)</f>
        <v>0.3854166666666665</v>
      </c>
      <c r="N137" s="81">
        <f>N134+TIME(0,20,0)</f>
        <v>0.5694444444444444</v>
      </c>
      <c r="O137" s="81">
        <f>O136+TIME(0,5,0)</f>
        <v>0.8680555555555555</v>
      </c>
      <c r="P137" s="102">
        <f>P136+TIME(0,10,0)</f>
        <v>1.0076388888888888</v>
      </c>
      <c r="Q137" s="80">
        <f>Q136+TIME(0,5,0)</f>
        <v>0.3854166666666665</v>
      </c>
      <c r="R137" s="81">
        <f>R134+TIME(0,20,0)</f>
        <v>0.5694444444444444</v>
      </c>
      <c r="S137" s="81">
        <f>S134+TIME(0,20,0)</f>
        <v>0.7187499999999999</v>
      </c>
      <c r="T137" s="81">
        <f>T136+TIME(0,5,0)</f>
        <v>0.8680555555555555</v>
      </c>
      <c r="U137" s="102">
        <f>U136+TIME(0,10,0)</f>
        <v>1.0076388888888888</v>
      </c>
      <c r="V137" s="56"/>
    </row>
    <row r="138" spans="1:22" ht="11.25">
      <c r="A138" s="123"/>
      <c r="B138" s="71"/>
      <c r="C138" s="72"/>
      <c r="D138" s="72"/>
      <c r="E138" s="72"/>
      <c r="F138" s="72"/>
      <c r="G138" s="72"/>
      <c r="H138" s="73"/>
      <c r="I138" s="80">
        <f>I137+TIME(0,5,0)</f>
        <v>0.38888888888888873</v>
      </c>
      <c r="J138" s="81">
        <f>J137+TIME(0,5,0)</f>
        <v>0.5729166666666666</v>
      </c>
      <c r="K138" s="81">
        <f>K137+TIME(0,55,0)</f>
        <v>0.7569444444444443</v>
      </c>
      <c r="L138" s="82">
        <v>0.25</v>
      </c>
      <c r="M138" s="80">
        <f>M137+TIME(0,5,0)</f>
        <v>0.38888888888888873</v>
      </c>
      <c r="N138" s="81">
        <f>N137+TIME(0,5,0)</f>
        <v>0.5729166666666666</v>
      </c>
      <c r="O138" s="81">
        <f>O137+TIME(0,5,0)</f>
        <v>0.8715277777777777</v>
      </c>
      <c r="P138" s="102">
        <v>0.25</v>
      </c>
      <c r="Q138" s="80">
        <f>Q137+TIME(0,5,0)</f>
        <v>0.38888888888888873</v>
      </c>
      <c r="R138" s="81">
        <f>R137+TIME(0,5,0)</f>
        <v>0.5729166666666666</v>
      </c>
      <c r="S138" s="81">
        <f>S137+TIME(0,5,0)</f>
        <v>0.7222222222222221</v>
      </c>
      <c r="T138" s="81">
        <f>T137+TIME(0,5,0)</f>
        <v>0.8715277777777777</v>
      </c>
      <c r="U138" s="102">
        <v>0.25</v>
      </c>
      <c r="V138" s="56"/>
    </row>
    <row r="139" spans="1:22" ht="11.25">
      <c r="A139" s="123" t="s">
        <v>76</v>
      </c>
      <c r="B139" s="75"/>
      <c r="C139" s="72"/>
      <c r="D139" s="83"/>
      <c r="E139" s="72"/>
      <c r="F139" s="72"/>
      <c r="G139" s="72"/>
      <c r="H139" s="73"/>
      <c r="I139" s="80">
        <f>I138+TIME(0,10,0)</f>
        <v>0.39583333333333315</v>
      </c>
      <c r="J139" s="72"/>
      <c r="K139" s="72"/>
      <c r="L139" s="74"/>
      <c r="M139" s="80">
        <f>M138+TIME(0,10,0)</f>
        <v>0.39583333333333315</v>
      </c>
      <c r="N139" s="72"/>
      <c r="O139" s="80">
        <f>O138+TIME(0,10,0)</f>
        <v>0.8784722222222221</v>
      </c>
      <c r="P139" s="73"/>
      <c r="Q139" s="80">
        <f>Q138+TIME(0,10,0)</f>
        <v>0.39583333333333315</v>
      </c>
      <c r="R139" s="72"/>
      <c r="S139" s="72"/>
      <c r="T139" s="80">
        <f>T138+TIME(0,10,0)</f>
        <v>0.8784722222222221</v>
      </c>
      <c r="U139" s="73"/>
      <c r="V139" s="56"/>
    </row>
    <row r="140" spans="1:22" ht="11.25">
      <c r="A140" s="123"/>
      <c r="B140" s="75"/>
      <c r="C140" s="72"/>
      <c r="D140" s="83"/>
      <c r="E140" s="72"/>
      <c r="F140" s="72"/>
      <c r="G140" s="72"/>
      <c r="H140" s="73"/>
      <c r="I140" s="80">
        <f>I139+TIME(0,5,0)</f>
        <v>0.39930555555555536</v>
      </c>
      <c r="J140" s="72"/>
      <c r="K140" s="72"/>
      <c r="L140" s="74"/>
      <c r="M140" s="80">
        <f>M139+TIME(0,5,0)</f>
        <v>0.39930555555555536</v>
      </c>
      <c r="N140" s="72"/>
      <c r="O140" s="80">
        <f>O139+TIME(0,5,0)</f>
        <v>0.8819444444444443</v>
      </c>
      <c r="P140" s="73"/>
      <c r="Q140" s="80">
        <f>Q139+TIME(0,5,0)</f>
        <v>0.39930555555555536</v>
      </c>
      <c r="R140" s="72"/>
      <c r="S140" s="72"/>
      <c r="T140" s="80">
        <f>T139+TIME(0,5,0)</f>
        <v>0.8819444444444443</v>
      </c>
      <c r="U140" s="73"/>
      <c r="V140" s="56"/>
    </row>
    <row r="141" spans="1:22" ht="11.25">
      <c r="A141" s="123" t="s">
        <v>75</v>
      </c>
      <c r="B141" s="71"/>
      <c r="C141" s="72"/>
      <c r="D141" s="72"/>
      <c r="E141" s="72"/>
      <c r="F141" s="72"/>
      <c r="G141" s="72"/>
      <c r="H141" s="73"/>
      <c r="I141" s="80">
        <f>I140+TIME(0,5,0)</f>
        <v>0.40277777777777757</v>
      </c>
      <c r="J141" s="81">
        <f>J138+TIME(0,20,0)</f>
        <v>0.5868055555555555</v>
      </c>
      <c r="K141" s="81">
        <f>K138+TIME(0,20,0)</f>
        <v>0.7708333333333331</v>
      </c>
      <c r="L141" s="132"/>
      <c r="M141" s="80">
        <f>M140+TIME(0,5,0)</f>
        <v>0.40277777777777757</v>
      </c>
      <c r="N141" s="81">
        <f>N138+TIME(0,20,0)</f>
        <v>0.5868055555555555</v>
      </c>
      <c r="O141" s="80">
        <f>O140+TIME(0,5,0)</f>
        <v>0.8854166666666665</v>
      </c>
      <c r="P141" s="93"/>
      <c r="Q141" s="80">
        <f>Q140+TIME(0,5,0)</f>
        <v>0.40277777777777757</v>
      </c>
      <c r="R141" s="81">
        <f>R138+TIME(0,20,0)</f>
        <v>0.5868055555555555</v>
      </c>
      <c r="S141" s="81">
        <f>S138+TIME(0,20,0)</f>
        <v>0.7361111111111109</v>
      </c>
      <c r="T141" s="80">
        <f>T140+TIME(0,5,0)</f>
        <v>0.8854166666666665</v>
      </c>
      <c r="U141" s="93"/>
      <c r="V141" s="56"/>
    </row>
    <row r="142" spans="1:22" ht="11.25">
      <c r="A142" s="123"/>
      <c r="B142" s="71"/>
      <c r="C142" s="72"/>
      <c r="D142" s="72"/>
      <c r="E142" s="72"/>
      <c r="F142" s="72"/>
      <c r="G142" s="72"/>
      <c r="H142" s="73"/>
      <c r="I142" s="80">
        <f>I141+TIME(0,5,0)</f>
        <v>0.4062499999999998</v>
      </c>
      <c r="J142" s="81">
        <f aca="true" t="shared" si="15" ref="J142:K144">J141+TIME(0,5,0)</f>
        <v>0.5902777777777777</v>
      </c>
      <c r="K142" s="81">
        <f t="shared" si="15"/>
        <v>0.7743055555555554</v>
      </c>
      <c r="L142" s="132"/>
      <c r="M142" s="80">
        <f>M141+TIME(0,5,0)</f>
        <v>0.4062499999999998</v>
      </c>
      <c r="N142" s="81">
        <f>N141+TIME(0,5,0)</f>
        <v>0.5902777777777777</v>
      </c>
      <c r="O142" s="81">
        <f>O141+TIME(0,5,0)</f>
        <v>0.8888888888888887</v>
      </c>
      <c r="P142" s="93"/>
      <c r="Q142" s="80">
        <f>Q141+TIME(0,5,0)</f>
        <v>0.4062499999999998</v>
      </c>
      <c r="R142" s="81">
        <f aca="true" t="shared" si="16" ref="R142:S144">R141+TIME(0,5,0)</f>
        <v>0.5902777777777777</v>
      </c>
      <c r="S142" s="81">
        <f t="shared" si="16"/>
        <v>0.7395833333333331</v>
      </c>
      <c r="T142" s="81">
        <f>T141+TIME(0,5,0)</f>
        <v>0.8888888888888887</v>
      </c>
      <c r="U142" s="93"/>
      <c r="V142" s="56"/>
    </row>
    <row r="143" spans="1:22" ht="11.25">
      <c r="A143" s="123" t="s">
        <v>74</v>
      </c>
      <c r="B143" s="71"/>
      <c r="C143" s="72"/>
      <c r="D143" s="72"/>
      <c r="E143" s="72"/>
      <c r="F143" s="72"/>
      <c r="G143" s="72"/>
      <c r="H143" s="73"/>
      <c r="I143" s="80">
        <f>I142+TIME(0,5,0)</f>
        <v>0.409722222222222</v>
      </c>
      <c r="J143" s="81">
        <f t="shared" si="15"/>
        <v>0.5937499999999999</v>
      </c>
      <c r="K143" s="81">
        <f t="shared" si="15"/>
        <v>0.7777777777777776</v>
      </c>
      <c r="L143" s="82">
        <f>L138+TIME(0,15,0)</f>
        <v>0.2604166666666667</v>
      </c>
      <c r="M143" s="80">
        <f>M142+TIME(0,5,0)</f>
        <v>0.409722222222222</v>
      </c>
      <c r="N143" s="81">
        <f>N142+TIME(0,5,0)</f>
        <v>0.5937499999999999</v>
      </c>
      <c r="O143" s="81">
        <f>O142+TIME(0,5,0)</f>
        <v>0.8923611111111109</v>
      </c>
      <c r="P143" s="102">
        <f>P138+TIME(0,15,0)</f>
        <v>0.2604166666666667</v>
      </c>
      <c r="Q143" s="80">
        <f>Q142+TIME(0,5,0)</f>
        <v>0.409722222222222</v>
      </c>
      <c r="R143" s="81">
        <f t="shared" si="16"/>
        <v>0.5937499999999999</v>
      </c>
      <c r="S143" s="81">
        <f t="shared" si="16"/>
        <v>0.7430555555555554</v>
      </c>
      <c r="T143" s="81">
        <f>T142+TIME(0,5,0)</f>
        <v>0.8923611111111109</v>
      </c>
      <c r="U143" s="102">
        <f>U138+TIME(0,15,0)</f>
        <v>0.2604166666666667</v>
      </c>
      <c r="V143" s="56"/>
    </row>
    <row r="144" spans="1:22" ht="11.25">
      <c r="A144" s="123"/>
      <c r="B144" s="71"/>
      <c r="C144" s="72"/>
      <c r="D144" s="72"/>
      <c r="E144" s="72"/>
      <c r="F144" s="72"/>
      <c r="G144" s="72"/>
      <c r="H144" s="73"/>
      <c r="I144" s="80">
        <f>I143+TIME(0,5,0)</f>
        <v>0.4131944444444442</v>
      </c>
      <c r="J144" s="81">
        <f t="shared" si="15"/>
        <v>0.5972222222222221</v>
      </c>
      <c r="K144" s="81">
        <f t="shared" si="15"/>
        <v>0.7812499999999998</v>
      </c>
      <c r="L144" s="82">
        <f>L143+TIME(0,5,0)</f>
        <v>0.2638888888888889</v>
      </c>
      <c r="M144" s="80">
        <f>M143+TIME(0,5,0)</f>
        <v>0.4131944444444442</v>
      </c>
      <c r="N144" s="81">
        <f>N143+TIME(0,5,0)</f>
        <v>0.5972222222222221</v>
      </c>
      <c r="O144" s="81">
        <f>O143+TIME(0,5,0)</f>
        <v>0.8958333333333331</v>
      </c>
      <c r="P144" s="102">
        <f>P143+TIME(0,5,0)</f>
        <v>0.2638888888888889</v>
      </c>
      <c r="Q144" s="80">
        <f>Q143+TIME(0,5,0)</f>
        <v>0.4131944444444442</v>
      </c>
      <c r="R144" s="81">
        <f t="shared" si="16"/>
        <v>0.5972222222222221</v>
      </c>
      <c r="S144" s="81">
        <f t="shared" si="16"/>
        <v>0.7465277777777776</v>
      </c>
      <c r="T144" s="81">
        <f>T143+TIME(0,5,0)</f>
        <v>0.8958333333333331</v>
      </c>
      <c r="U144" s="102">
        <f>U143+TIME(0,5,0)</f>
        <v>0.2638888888888889</v>
      </c>
      <c r="V144" s="56"/>
    </row>
    <row r="145" spans="1:22" ht="11.25">
      <c r="A145" s="123" t="s">
        <v>77</v>
      </c>
      <c r="B145" s="71"/>
      <c r="C145" s="81">
        <f>C130+TIME(0,10,0)</f>
        <v>0.43402777777777773</v>
      </c>
      <c r="D145" s="72"/>
      <c r="E145" s="81">
        <f>E130+TIME(0,10,0)</f>
        <v>0.6354166666666666</v>
      </c>
      <c r="F145" s="81">
        <f>F130+TIME(0,10,0)</f>
        <v>0.7395833333333333</v>
      </c>
      <c r="G145" s="81">
        <f>G130+TIME(0,10,0)</f>
        <v>0.8506944444444444</v>
      </c>
      <c r="H145" s="102">
        <f>H130+TIME(0,10,0)</f>
        <v>0.9479166666666666</v>
      </c>
      <c r="I145" s="71"/>
      <c r="J145" s="72"/>
      <c r="K145" s="81">
        <f>K144+TIME(0,10,0)</f>
        <v>0.7881944444444442</v>
      </c>
      <c r="L145" s="82">
        <f>L144+TIME(0,10,0)</f>
        <v>0.2708333333333333</v>
      </c>
      <c r="M145" s="71"/>
      <c r="N145" s="72"/>
      <c r="O145" s="72"/>
      <c r="P145" s="102">
        <f>P144+TIME(0,10,0)</f>
        <v>0.2708333333333333</v>
      </c>
      <c r="Q145" s="71"/>
      <c r="R145" s="72"/>
      <c r="S145" s="81">
        <f>S144+TIME(0,10,0)</f>
        <v>0.753472222222222</v>
      </c>
      <c r="T145" s="72"/>
      <c r="U145" s="102">
        <f>U144+TIME(0,10,0)</f>
        <v>0.2708333333333333</v>
      </c>
      <c r="V145" s="56"/>
    </row>
    <row r="146" spans="1:22" ht="11.25">
      <c r="A146" s="123"/>
      <c r="B146" s="71"/>
      <c r="C146" s="81">
        <f>C145+TIME(0,5,0)</f>
        <v>0.43749999999999994</v>
      </c>
      <c r="D146" s="72"/>
      <c r="E146" s="81">
        <f>E145+TIME(0,5,0)</f>
        <v>0.6388888888888888</v>
      </c>
      <c r="F146" s="81">
        <f>F145+TIME(0,5,0)</f>
        <v>0.7430555555555555</v>
      </c>
      <c r="G146" s="81">
        <f>G145+TIME(0,5,0)</f>
        <v>0.8541666666666666</v>
      </c>
      <c r="H146" s="102">
        <f>H145+TIME(0,5,0)</f>
        <v>0.9513888888888888</v>
      </c>
      <c r="I146" s="71"/>
      <c r="J146" s="72"/>
      <c r="K146" s="81">
        <f>K145+TIME(0,5,0)</f>
        <v>0.7916666666666664</v>
      </c>
      <c r="L146" s="82">
        <f>L145+TIME(0,5,0)</f>
        <v>0.2743055555555555</v>
      </c>
      <c r="M146" s="71"/>
      <c r="N146" s="72"/>
      <c r="O146" s="72"/>
      <c r="P146" s="102">
        <f>P145+TIME(0,5,0)</f>
        <v>0.2743055555555555</v>
      </c>
      <c r="Q146" s="71"/>
      <c r="R146" s="72"/>
      <c r="S146" s="81">
        <f>S145+TIME(0,5,0)</f>
        <v>0.7569444444444442</v>
      </c>
      <c r="T146" s="72"/>
      <c r="U146" s="102">
        <f>U145+TIME(0,5,0)</f>
        <v>0.2743055555555555</v>
      </c>
      <c r="V146" s="56"/>
    </row>
    <row r="147" spans="1:22" ht="11.25">
      <c r="A147" s="123" t="s">
        <v>71</v>
      </c>
      <c r="B147" s="71"/>
      <c r="C147" s="72"/>
      <c r="D147" s="72"/>
      <c r="E147" s="72"/>
      <c r="F147" s="72"/>
      <c r="G147" s="72"/>
      <c r="H147" s="73"/>
      <c r="I147" s="80">
        <f>I144+TIME(0,30,0)</f>
        <v>0.4340277777777775</v>
      </c>
      <c r="J147" s="81">
        <f>J144+TIME(0,30,0)</f>
        <v>0.6180555555555555</v>
      </c>
      <c r="K147" s="81">
        <f>K146+TIME(0,15,0)</f>
        <v>0.802083333333333</v>
      </c>
      <c r="L147" s="82">
        <f>L146+TIME(0,20,0)</f>
        <v>0.2881944444444444</v>
      </c>
      <c r="M147" s="80">
        <f>M144+TIME(0,30,0)</f>
        <v>0.4340277777777775</v>
      </c>
      <c r="N147" s="81">
        <f>N144+TIME(0,30,0)</f>
        <v>0.6180555555555555</v>
      </c>
      <c r="O147" s="81">
        <f>O144+TIME(0,30,0)</f>
        <v>0.9166666666666665</v>
      </c>
      <c r="P147" s="102">
        <f>P146+TIME(0,20,0)</f>
        <v>0.2881944444444444</v>
      </c>
      <c r="Q147" s="80">
        <f>Q144+TIME(0,30,0)</f>
        <v>0.4340277777777775</v>
      </c>
      <c r="R147" s="81">
        <f>R144+TIME(0,30,0)</f>
        <v>0.6180555555555555</v>
      </c>
      <c r="S147" s="81">
        <f>S146+TIME(0,15,0)</f>
        <v>0.7673611111111108</v>
      </c>
      <c r="T147" s="81">
        <f>T144+TIME(0,30,0)</f>
        <v>0.9166666666666665</v>
      </c>
      <c r="U147" s="102">
        <f>U146+TIME(0,20,0)</f>
        <v>0.2881944444444444</v>
      </c>
      <c r="V147" s="56"/>
    </row>
    <row r="148" spans="1:22" ht="11.25">
      <c r="A148" s="123"/>
      <c r="B148" s="71"/>
      <c r="C148" s="72"/>
      <c r="D148" s="72"/>
      <c r="E148" s="72"/>
      <c r="F148" s="72"/>
      <c r="G148" s="72"/>
      <c r="H148" s="73"/>
      <c r="I148" s="80">
        <f aca="true" t="shared" si="17" ref="I148:U148">I147+TIME(0,5,0)</f>
        <v>0.4374999999999997</v>
      </c>
      <c r="J148" s="81">
        <f t="shared" si="17"/>
        <v>0.6215277777777777</v>
      </c>
      <c r="K148" s="81">
        <f t="shared" si="17"/>
        <v>0.8055555555555552</v>
      </c>
      <c r="L148" s="82">
        <f t="shared" si="17"/>
        <v>0.29166666666666663</v>
      </c>
      <c r="M148" s="80">
        <f t="shared" si="17"/>
        <v>0.4374999999999997</v>
      </c>
      <c r="N148" s="81">
        <f t="shared" si="17"/>
        <v>0.6215277777777777</v>
      </c>
      <c r="O148" s="81">
        <f t="shared" si="17"/>
        <v>0.9201388888888887</v>
      </c>
      <c r="P148" s="102">
        <f t="shared" si="17"/>
        <v>0.29166666666666663</v>
      </c>
      <c r="Q148" s="80">
        <f t="shared" si="17"/>
        <v>0.4374999999999997</v>
      </c>
      <c r="R148" s="81">
        <f t="shared" si="17"/>
        <v>0.6215277777777777</v>
      </c>
      <c r="S148" s="81">
        <f t="shared" si="17"/>
        <v>0.770833333333333</v>
      </c>
      <c r="T148" s="81">
        <f t="shared" si="17"/>
        <v>0.9201388888888887</v>
      </c>
      <c r="U148" s="102">
        <f t="shared" si="17"/>
        <v>0.29166666666666663</v>
      </c>
      <c r="V148" s="56"/>
    </row>
    <row r="149" spans="1:22" ht="12" thickBot="1">
      <c r="A149" s="40" t="s">
        <v>0</v>
      </c>
      <c r="B149" s="104">
        <f>B130+TIME(0,50,0)</f>
        <v>0.3680555555555555</v>
      </c>
      <c r="C149" s="105">
        <f>C146+TIME(0,50,0)</f>
        <v>0.47222222222222215</v>
      </c>
      <c r="D149" s="105">
        <f>D130+TIME(0,50,0)</f>
        <v>0.5694444444444444</v>
      </c>
      <c r="E149" s="105">
        <f>E146+TIME(0,50,0)</f>
        <v>0.673611111111111</v>
      </c>
      <c r="F149" s="105">
        <f>F146+TIME(0,50,0)</f>
        <v>0.7777777777777777</v>
      </c>
      <c r="G149" s="105">
        <f>G146+TIME(0,50,0)</f>
        <v>0.8888888888888888</v>
      </c>
      <c r="H149" s="106">
        <f>H146+TIME(0,50,0)</f>
        <v>0.986111111111111</v>
      </c>
      <c r="I149" s="104">
        <f>I148+TIME(0,25,0)</f>
        <v>0.4548611111111108</v>
      </c>
      <c r="J149" s="105">
        <f>J148+TIME(0,30,0)</f>
        <v>0.642361111111111</v>
      </c>
      <c r="K149" s="105">
        <f>K148+TIME(0,30,0)</f>
        <v>0.8263888888888886</v>
      </c>
      <c r="L149" s="108">
        <f>L148+TIME(0,30,0)</f>
        <v>0.31249999999999994</v>
      </c>
      <c r="M149" s="104">
        <f>M148+TIME(0,25,0)</f>
        <v>0.4548611111111108</v>
      </c>
      <c r="N149" s="105">
        <f>N148+TIME(0,30,0)</f>
        <v>0.642361111111111</v>
      </c>
      <c r="O149" s="105">
        <f>O148+TIME(0,30,0)</f>
        <v>0.9409722222222221</v>
      </c>
      <c r="P149" s="106">
        <f>P148+TIME(0,30,0)</f>
        <v>0.31249999999999994</v>
      </c>
      <c r="Q149" s="104">
        <f>Q148+TIME(0,25,0)</f>
        <v>0.4548611111111108</v>
      </c>
      <c r="R149" s="105">
        <f>R148+TIME(0,30,0)</f>
        <v>0.642361111111111</v>
      </c>
      <c r="S149" s="105">
        <f>S148+TIME(0,30,0)</f>
        <v>0.7916666666666664</v>
      </c>
      <c r="T149" s="105">
        <f>T148+TIME(0,30,0)</f>
        <v>0.9409722222222221</v>
      </c>
      <c r="U149" s="106">
        <f>U148+TIME(0,30,0)</f>
        <v>0.31249999999999994</v>
      </c>
      <c r="V149" s="56"/>
    </row>
  </sheetData>
  <mergeCells count="89">
    <mergeCell ref="A119:G119"/>
    <mergeCell ref="A11:A12"/>
    <mergeCell ref="A13:A14"/>
    <mergeCell ref="A3:E3"/>
    <mergeCell ref="A9:A10"/>
    <mergeCell ref="D6:E6"/>
    <mergeCell ref="B4:E4"/>
    <mergeCell ref="B5:E5"/>
    <mergeCell ref="B6:C6"/>
    <mergeCell ref="A61:A62"/>
    <mergeCell ref="A63:A64"/>
    <mergeCell ref="A55:G55"/>
    <mergeCell ref="H56:I56"/>
    <mergeCell ref="E57:G57"/>
    <mergeCell ref="H57:I57"/>
    <mergeCell ref="A79:P79"/>
    <mergeCell ref="A65:A66"/>
    <mergeCell ref="A67:A68"/>
    <mergeCell ref="A69:A70"/>
    <mergeCell ref="A99:P99"/>
    <mergeCell ref="A106:P106"/>
    <mergeCell ref="B19:E19"/>
    <mergeCell ref="B81:P81"/>
    <mergeCell ref="B82:J82"/>
    <mergeCell ref="K82:P82"/>
    <mergeCell ref="A85:A86"/>
    <mergeCell ref="A71:A72"/>
    <mergeCell ref="A73:A74"/>
    <mergeCell ref="A75:A76"/>
    <mergeCell ref="A23:A24"/>
    <mergeCell ref="J58:K58"/>
    <mergeCell ref="A37:K37"/>
    <mergeCell ref="F45:K49"/>
    <mergeCell ref="J56:P56"/>
    <mergeCell ref="J57:P57"/>
    <mergeCell ref="O58:P58"/>
    <mergeCell ref="A125:A126"/>
    <mergeCell ref="A127:A128"/>
    <mergeCell ref="A129:A130"/>
    <mergeCell ref="A89:P89"/>
    <mergeCell ref="B121:H121"/>
    <mergeCell ref="B120:H120"/>
    <mergeCell ref="A110:P110"/>
    <mergeCell ref="A95:A96"/>
    <mergeCell ref="B91:F91"/>
    <mergeCell ref="B92:D92"/>
    <mergeCell ref="A147:A148"/>
    <mergeCell ref="A141:A142"/>
    <mergeCell ref="A143:A144"/>
    <mergeCell ref="B122:H122"/>
    <mergeCell ref="A135:A136"/>
    <mergeCell ref="A137:A138"/>
    <mergeCell ref="A131:A132"/>
    <mergeCell ref="A133:A134"/>
    <mergeCell ref="A139:A140"/>
    <mergeCell ref="A145:A146"/>
    <mergeCell ref="Q122:U122"/>
    <mergeCell ref="I121:U121"/>
    <mergeCell ref="I120:U120"/>
    <mergeCell ref="A27:K27"/>
    <mergeCell ref="B58:G58"/>
    <mergeCell ref="L58:M58"/>
    <mergeCell ref="B39:C39"/>
    <mergeCell ref="B40:C40"/>
    <mergeCell ref="E92:F92"/>
    <mergeCell ref="B80:P80"/>
    <mergeCell ref="B57:D57"/>
    <mergeCell ref="A1:P1"/>
    <mergeCell ref="I122:L122"/>
    <mergeCell ref="M122:P122"/>
    <mergeCell ref="F19:I19"/>
    <mergeCell ref="H58:I58"/>
    <mergeCell ref="B90:F90"/>
    <mergeCell ref="A17:K17"/>
    <mergeCell ref="A43:A44"/>
    <mergeCell ref="A45:A46"/>
    <mergeCell ref="B56:G56"/>
    <mergeCell ref="B28:E28"/>
    <mergeCell ref="B30:E30"/>
    <mergeCell ref="A33:A34"/>
    <mergeCell ref="A47:A48"/>
    <mergeCell ref="A49:A50"/>
    <mergeCell ref="A51:A52"/>
    <mergeCell ref="B18:I18"/>
    <mergeCell ref="B20:I20"/>
    <mergeCell ref="B38:C38"/>
    <mergeCell ref="F29:S29"/>
    <mergeCell ref="B29:C29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Петрович2</dc:creator>
  <cp:keywords/>
  <dc:description/>
  <cp:lastModifiedBy>DA</cp:lastModifiedBy>
  <dcterms:created xsi:type="dcterms:W3CDTF">2007-07-06T10:06:30Z</dcterms:created>
  <dcterms:modified xsi:type="dcterms:W3CDTF">2008-01-31T03:35:14Z</dcterms:modified>
  <cp:category/>
  <cp:version/>
  <cp:contentType/>
  <cp:contentStatus/>
</cp:coreProperties>
</file>